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.as.hosei.ac.jp\HoseiFileServer\小金井事務部\03_学務課\00_小・学務_共通\002_工学部担当\2020\24_TA\01_理工\03_配布資料\2_学科への送付\20190404_2019年度TAの実施について\1_マニュアル・配布書類など\"/>
    </mc:Choice>
  </mc:AlternateContent>
  <bookViews>
    <workbookView xWindow="-15" yWindow="-15" windowWidth="14400" windowHeight="11520"/>
  </bookViews>
  <sheets>
    <sheet name="出勤報告書" sheetId="6" r:id="rId1"/>
    <sheet name="出勤報告書(記入例)" sheetId="9" r:id="rId2"/>
  </sheets>
  <definedNames>
    <definedName name="_xlnm.Print_Area" localSheetId="0">出勤報告書!$B$1:$AD$48</definedName>
    <definedName name="_xlnm.Print_Area" localSheetId="1">'出勤報告書(記入例)'!$B$1:$AD$48</definedName>
  </definedNames>
  <calcPr calcId="162913"/>
</workbook>
</file>

<file path=xl/calcChain.xml><?xml version="1.0" encoding="utf-8"?>
<calcChain xmlns="http://schemas.openxmlformats.org/spreadsheetml/2006/main">
  <c r="A31" i="9" l="1"/>
  <c r="C31" i="9"/>
  <c r="A35" i="9" l="1"/>
  <c r="A34" i="9"/>
  <c r="A33" i="9"/>
  <c r="A32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T38" i="9" s="1"/>
  <c r="T38" i="6"/>
  <c r="AH18" i="6"/>
  <c r="A30" i="6"/>
  <c r="A31" i="6"/>
  <c r="A32" i="6"/>
  <c r="A33" i="6"/>
  <c r="A34" i="6"/>
  <c r="A35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14" i="6"/>
  <c r="Q43" i="9"/>
  <c r="Q42" i="9"/>
  <c r="Q43" i="6"/>
  <c r="N1779" i="9"/>
  <c r="X45" i="9"/>
  <c r="Q38" i="9"/>
  <c r="C35" i="9"/>
  <c r="C34" i="9"/>
  <c r="C33" i="9"/>
  <c r="C32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Q42" i="6"/>
  <c r="X45" i="6"/>
  <c r="Q38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X42" i="9" l="1"/>
  <c r="X42" i="6"/>
  <c r="N1779" i="6"/>
</calcChain>
</file>

<file path=xl/comments1.xml><?xml version="1.0" encoding="utf-8"?>
<comments xmlns="http://schemas.openxmlformats.org/spreadsheetml/2006/main">
  <authors>
    <author>s12238</author>
  </authors>
  <commentLis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勤務月と日付を入力すると、自動的に表示されます。</t>
        </r>
      </text>
    </comment>
  </commentList>
</comments>
</file>

<file path=xl/sharedStrings.xml><?xml version="1.0" encoding="utf-8"?>
<sst xmlns="http://schemas.openxmlformats.org/spreadsheetml/2006/main" count="178" uniqueCount="89">
  <si>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</si>
  <si>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</si>
  <si>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-</t>
    <phoneticPr fontId="1"/>
  </si>
  <si>
    <t>時限</t>
    <rPh sb="0" eb="2">
      <t>ジゲン</t>
    </rPh>
    <phoneticPr fontId="1"/>
  </si>
  <si>
    <t>担当科目</t>
    <rPh sb="0" eb="2">
      <t>タントウ</t>
    </rPh>
    <rPh sb="2" eb="4">
      <t>カモク</t>
    </rPh>
    <phoneticPr fontId="1"/>
  </si>
  <si>
    <t>コマ数</t>
    <rPh sb="2" eb="3">
      <t>カズ</t>
    </rPh>
    <phoneticPr fontId="1"/>
  </si>
  <si>
    <t>日</t>
    <rPh sb="0" eb="1">
      <t>ニチ</t>
    </rPh>
    <phoneticPr fontId="1"/>
  </si>
  <si>
    <t>曜</t>
    <rPh sb="0" eb="1">
      <t>ヨウ</t>
    </rPh>
    <phoneticPr fontId="1"/>
  </si>
  <si>
    <t>円</t>
    <rPh sb="0" eb="1">
      <t>エン</t>
    </rPh>
    <phoneticPr fontId="1"/>
  </si>
  <si>
    <t>Z0</t>
    <phoneticPr fontId="1"/>
  </si>
  <si>
    <t>コマ単位</t>
    <rPh sb="2" eb="4">
      <t>タンイ</t>
    </rPh>
    <phoneticPr fontId="1"/>
  </si>
  <si>
    <t>コマ単位支給者　出勤報告書</t>
    <rPh sb="2" eb="4">
      <t>タンイ</t>
    </rPh>
    <rPh sb="4" eb="6">
      <t>シキュウ</t>
    </rPh>
    <rPh sb="6" eb="7">
      <t>シャ</t>
    </rPh>
    <rPh sb="8" eb="10">
      <t>シュッキン</t>
    </rPh>
    <rPh sb="10" eb="13">
      <t>ホウコクショ</t>
    </rPh>
    <phoneticPr fontId="1"/>
  </si>
  <si>
    <t>　※T・A　　レポート採点料（加筆なし）</t>
    <rPh sb="11" eb="13">
      <t>サイテン</t>
    </rPh>
    <rPh sb="13" eb="14">
      <t>リョウ</t>
    </rPh>
    <rPh sb="15" eb="17">
      <t>カヒツ</t>
    </rPh>
    <phoneticPr fontId="1"/>
  </si>
  <si>
    <t>　※T・A　　レポート採点料（加筆あり）</t>
    <rPh sb="11" eb="13">
      <t>サイテン</t>
    </rPh>
    <rPh sb="13" eb="14">
      <t>リョウ</t>
    </rPh>
    <rPh sb="15" eb="17">
      <t>カヒツ</t>
    </rPh>
    <phoneticPr fontId="1"/>
  </si>
  <si>
    <t>Z23</t>
    <phoneticPr fontId="1"/>
  </si>
  <si>
    <t>決裁欄</t>
    <rPh sb="0" eb="2">
      <t>ケッサイ</t>
    </rPh>
    <rPh sb="2" eb="3">
      <t>ラン</t>
    </rPh>
    <phoneticPr fontId="1"/>
  </si>
  <si>
    <t>　※認められた者のみ　 実費交通費</t>
    <rPh sb="2" eb="3">
      <t>ミト</t>
    </rPh>
    <rPh sb="7" eb="8">
      <t>モノ</t>
    </rPh>
    <rPh sb="12" eb="14">
      <t>ジッピ</t>
    </rPh>
    <rPh sb="14" eb="17">
      <t>コウツウヒ</t>
    </rPh>
    <phoneticPr fontId="1"/>
  </si>
  <si>
    <t>小金井</t>
    <phoneticPr fontId="1"/>
  </si>
  <si>
    <t>多摩</t>
    <phoneticPr fontId="1"/>
  </si>
  <si>
    <t>市ヶ谷</t>
    <phoneticPr fontId="1"/>
  </si>
  <si>
    <t>勤務地</t>
  </si>
  <si>
    <t>Z22</t>
    <phoneticPr fontId="1"/>
  </si>
  <si>
    <t>教員名</t>
    <phoneticPr fontId="1"/>
  </si>
  <si>
    <t>04．多摩情報セ　授業補助員</t>
    <rPh sb="3" eb="5">
      <t>タマ</t>
    </rPh>
    <rPh sb="5" eb="7">
      <t>ジョウホウ</t>
    </rPh>
    <rPh sb="9" eb="11">
      <t>ジュギョウ</t>
    </rPh>
    <rPh sb="11" eb="14">
      <t>ホジョイン</t>
    </rPh>
    <phoneticPr fontId="1"/>
  </si>
  <si>
    <t>Z3</t>
    <phoneticPr fontId="1"/>
  </si>
  <si>
    <t>予算管理番号</t>
    <rPh sb="0" eb="2">
      <t>ヨサン</t>
    </rPh>
    <rPh sb="2" eb="4">
      <t>カンリ</t>
    </rPh>
    <rPh sb="4" eb="6">
      <t>バンゴウ</t>
    </rPh>
    <phoneticPr fontId="1"/>
  </si>
  <si>
    <t>Z1</t>
    <phoneticPr fontId="1"/>
  </si>
  <si>
    <t>Z4</t>
    <phoneticPr fontId="1"/>
  </si>
  <si>
    <t>Z2</t>
    <phoneticPr fontId="1"/>
  </si>
  <si>
    <t>担当教員印</t>
    <rPh sb="0" eb="2">
      <t>タントウ</t>
    </rPh>
    <rPh sb="2" eb="4">
      <t>キョウイン</t>
    </rPh>
    <rPh sb="4" eb="5">
      <t>イン</t>
    </rPh>
    <phoneticPr fontId="1"/>
  </si>
  <si>
    <t>02．特任講師</t>
    <phoneticPr fontId="1"/>
  </si>
  <si>
    <t>06．通信教育指導講師</t>
    <rPh sb="3" eb="5">
      <t>ツウシン</t>
    </rPh>
    <rPh sb="5" eb="7">
      <t>キョウイク</t>
    </rPh>
    <rPh sb="7" eb="9">
      <t>シドウ</t>
    </rPh>
    <phoneticPr fontId="1"/>
  </si>
  <si>
    <t>03．体育実技補助員</t>
    <phoneticPr fontId="1"/>
  </si>
  <si>
    <t>　所属部局 記入欄</t>
    <phoneticPr fontId="1"/>
  </si>
  <si>
    <t>（出勤した日数）</t>
    <phoneticPr fontId="1"/>
  </si>
  <si>
    <t>（コマ数合計）</t>
    <phoneticPr fontId="1"/>
  </si>
  <si>
    <t>Z24</t>
    <phoneticPr fontId="1"/>
  </si>
  <si>
    <t>往復(</t>
    <rPh sb="0" eb="2">
      <t>オウフク</t>
    </rPh>
    <phoneticPr fontId="1"/>
  </si>
  <si>
    <t>円)</t>
    <rPh sb="0" eb="1">
      <t>エン</t>
    </rPh>
    <phoneticPr fontId="1"/>
  </si>
  <si>
    <t>＊</t>
    <phoneticPr fontId="1"/>
  </si>
  <si>
    <t>＝</t>
    <phoneticPr fontId="1"/>
  </si>
  <si>
    <t>Z20</t>
    <phoneticPr fontId="1"/>
  </si>
  <si>
    <t>月</t>
    <rPh sb="0" eb="1">
      <t>ゲツ</t>
    </rPh>
    <phoneticPr fontId="1"/>
  </si>
  <si>
    <t>職種
（○を付けて下さい）</t>
    <rPh sb="0" eb="2">
      <t>ショクシュ</t>
    </rPh>
    <rPh sb="6" eb="7">
      <t>ツ</t>
    </rPh>
    <rPh sb="9" eb="10">
      <t>クダ</t>
    </rPh>
    <phoneticPr fontId="1"/>
  </si>
  <si>
    <t>勤務月</t>
    <rPh sb="0" eb="2">
      <t>キンム</t>
    </rPh>
    <rPh sb="2" eb="3">
      <t>ゲツ</t>
    </rPh>
    <phoneticPr fontId="1"/>
  </si>
  <si>
    <t>←</t>
    <phoneticPr fontId="1"/>
  </si>
  <si>
    <t>１枚に記入できるのは１ヶ月分です。複数月にまたがる場合は用紙を分けてください。</t>
    <rPh sb="1" eb="2">
      <t>マイ</t>
    </rPh>
    <rPh sb="3" eb="5">
      <t>キニュウ</t>
    </rPh>
    <rPh sb="12" eb="13">
      <t>ゲツ</t>
    </rPh>
    <rPh sb="13" eb="14">
      <t>ブン</t>
    </rPh>
    <rPh sb="17" eb="19">
      <t>フクスウ</t>
    </rPh>
    <rPh sb="19" eb="20">
      <t>ゲツ</t>
    </rPh>
    <rPh sb="25" eb="27">
      <t>バアイ</t>
    </rPh>
    <rPh sb="28" eb="30">
      <t>ヨウシ</t>
    </rPh>
    <rPh sb="31" eb="32">
      <t>ワ</t>
    </rPh>
    <phoneticPr fontId="1"/>
  </si>
  <si>
    <t>日中連絡先TEL
(携帯電話推奨)</t>
    <rPh sb="0" eb="2">
      <t>ニッチュウ</t>
    </rPh>
    <rPh sb="10" eb="12">
      <t>ケイタイ</t>
    </rPh>
    <rPh sb="12" eb="14">
      <t>デンワ</t>
    </rPh>
    <rPh sb="14" eb="16">
      <t>スイショウ</t>
    </rPh>
    <phoneticPr fontId="1"/>
  </si>
  <si>
    <t>※ボールペン等消えない筆記用具で記入</t>
    <rPh sb="6" eb="7">
      <t>ナド</t>
    </rPh>
    <rPh sb="7" eb="8">
      <t>キ</t>
    </rPh>
    <rPh sb="11" eb="13">
      <t>ヒッキ</t>
    </rPh>
    <rPh sb="13" eb="15">
      <t>ヨウグ</t>
    </rPh>
    <rPh sb="16" eb="18">
      <t>キニュウ</t>
    </rPh>
    <phoneticPr fontId="1"/>
  </si>
  <si>
    <t>(フリクション不可)</t>
    <phoneticPr fontId="1"/>
  </si>
  <si>
    <t>出勤報告書は、溜めずに毎月ご提出願います。</t>
    <rPh sb="0" eb="2">
      <t>シュッキン</t>
    </rPh>
    <rPh sb="2" eb="5">
      <t>ホウコクショ</t>
    </rPh>
    <rPh sb="7" eb="8">
      <t>タ</t>
    </rPh>
    <rPh sb="11" eb="13">
      <t>マイツキ</t>
    </rPh>
    <rPh sb="14" eb="17">
      <t>テイシュツネガ</t>
    </rPh>
    <phoneticPr fontId="1"/>
  </si>
  <si>
    <t>Z1</t>
    <phoneticPr fontId="1"/>
  </si>
  <si>
    <t>ｶﾅ</t>
    <phoneticPr fontId="1"/>
  </si>
  <si>
    <t>Z4</t>
    <phoneticPr fontId="1"/>
  </si>
  <si>
    <t>担当(教員)印</t>
    <rPh sb="0" eb="2">
      <t>タントウ</t>
    </rPh>
    <rPh sb="3" eb="5">
      <t>キョウイン</t>
    </rPh>
    <rPh sb="6" eb="7">
      <t>シルシ</t>
    </rPh>
    <phoneticPr fontId="1"/>
  </si>
  <si>
    <t>01．教育補助員(T・A)</t>
    <rPh sb="3" eb="5">
      <t>キョウイク</t>
    </rPh>
    <rPh sb="5" eb="8">
      <t>ホジョイン</t>
    </rPh>
    <phoneticPr fontId="1"/>
  </si>
  <si>
    <t>人事受付印</t>
    <rPh sb="0" eb="2">
      <t>ジンジ</t>
    </rPh>
    <rPh sb="2" eb="4">
      <t>ウケツケ</t>
    </rPh>
    <rPh sb="4" eb="5">
      <t>イン</t>
    </rPh>
    <phoneticPr fontId="1"/>
  </si>
  <si>
    <t>提出ルート:　記入者　⇒　担当部署　⇒　人事部業務委託室 学生雇用担当宛て</t>
    <rPh sb="0" eb="2">
      <t>テイシュツ</t>
    </rPh>
    <rPh sb="7" eb="9">
      <t>キニュウ</t>
    </rPh>
    <rPh sb="9" eb="10">
      <t>シャ</t>
    </rPh>
    <rPh sb="13" eb="15">
      <t>タントウ</t>
    </rPh>
    <rPh sb="15" eb="17">
      <t>ブショ</t>
    </rPh>
    <rPh sb="20" eb="28">
      <t>ジ</t>
    </rPh>
    <rPh sb="29" eb="31">
      <t>ガクセイ</t>
    </rPh>
    <rPh sb="31" eb="33">
      <t>コヨウ</t>
    </rPh>
    <rPh sb="33" eb="35">
      <t>タントウ</t>
    </rPh>
    <rPh sb="35" eb="36">
      <t>ア</t>
    </rPh>
    <phoneticPr fontId="1"/>
  </si>
  <si>
    <t>コマ</t>
    <phoneticPr fontId="1"/>
  </si>
  <si>
    <t>記入例</t>
    <rPh sb="0" eb="2">
      <t>キニュウ</t>
    </rPh>
    <rPh sb="2" eb="3">
      <t>レイ</t>
    </rPh>
    <phoneticPr fontId="1"/>
  </si>
  <si>
    <t>X</t>
    <phoneticPr fontId="1"/>
  </si>
  <si>
    <t>法政　次郎</t>
    <rPh sb="0" eb="2">
      <t>ホウセイ</t>
    </rPh>
    <rPh sb="3" eb="5">
      <t>ジロウ</t>
    </rPh>
    <phoneticPr fontId="1"/>
  </si>
  <si>
    <t>090-9999-9999</t>
    <phoneticPr fontId="1"/>
  </si>
  <si>
    <t>3,4</t>
    <phoneticPr fontId="1"/>
  </si>
  <si>
    <t>演習Ⅰ</t>
    <rPh sb="0" eb="2">
      <t>エンシュウ</t>
    </rPh>
    <phoneticPr fontId="1"/>
  </si>
  <si>
    <t>〃</t>
    <phoneticPr fontId="1"/>
  </si>
  <si>
    <t>鈴木</t>
    <rPh sb="0" eb="2">
      <t>スズキ</t>
    </rPh>
    <phoneticPr fontId="1"/>
  </si>
  <si>
    <t>〇</t>
    <phoneticPr fontId="1"/>
  </si>
  <si>
    <t>円</t>
    <rPh sb="0" eb="1">
      <t>エン</t>
    </rPh>
    <phoneticPr fontId="1"/>
  </si>
  <si>
    <t>=</t>
    <phoneticPr fontId="1"/>
  </si>
  <si>
    <t>枚</t>
    <rPh sb="0" eb="1">
      <t>マイ</t>
    </rPh>
    <phoneticPr fontId="1"/>
  </si>
  <si>
    <t>＠￥ 130 ×</t>
    <phoneticPr fontId="1"/>
  </si>
  <si>
    <t>＠￥  65 ×</t>
    <phoneticPr fontId="1"/>
  </si>
  <si>
    <t>4</t>
    <phoneticPr fontId="1"/>
  </si>
  <si>
    <t>ホウセイ　ジロウ</t>
    <phoneticPr fontId="1"/>
  </si>
  <si>
    <t>05．臨時職員（ｽﾎﾟｰﾂ健康学部）</t>
    <phoneticPr fontId="1"/>
  </si>
  <si>
    <t>98．その他</t>
  </si>
  <si>
    <t>05．臨時職員（ｽﾎﾟｰﾂ健康学部）</t>
    <phoneticPr fontId="1"/>
  </si>
  <si>
    <t>部局担当者印</t>
    <rPh sb="0" eb="2">
      <t>ブキョク</t>
    </rPh>
    <rPh sb="2" eb="4">
      <t>タントウ</t>
    </rPh>
    <rPh sb="4" eb="5">
      <t>モノ</t>
    </rPh>
    <rPh sb="5" eb="6">
      <t>イン</t>
    </rPh>
    <phoneticPr fontId="1"/>
  </si>
  <si>
    <t>部局担当者印</t>
    <rPh sb="0" eb="2">
      <t>ブキョク</t>
    </rPh>
    <rPh sb="2" eb="5">
      <t>タントウシャ</t>
    </rPh>
    <rPh sb="5" eb="6">
      <t>イン</t>
    </rPh>
    <phoneticPr fontId="1"/>
  </si>
  <si>
    <r>
      <t>◆本学学生の場合 → 学生証番号　</t>
    </r>
    <r>
      <rPr>
        <u/>
        <sz val="8"/>
        <rFont val="ＭＳ ゴシック"/>
        <family val="3"/>
        <charset val="128"/>
      </rPr>
      <t xml:space="preserve">※卒業生は「本学学生以外の場合」になります。
</t>
    </r>
    <r>
      <rPr>
        <sz val="9"/>
        <rFont val="ＭＳ ゴシック"/>
        <family val="3"/>
        <charset val="128"/>
      </rPr>
      <t xml:space="preserve">
◆本学学生以外の場合→自身のFirstNameの頭文字(大文字)＋生年月日（西暦）
　　 　　　　　　　　 例：法政 太郎(ほうせい たろう)1990年4月10日生 → T900410</t>
    </r>
    <rPh sb="20" eb="21">
      <t>ナマ</t>
    </rPh>
    <phoneticPr fontId="1"/>
  </si>
  <si>
    <t>本学
個人番号</t>
    <rPh sb="0" eb="2">
      <t>ホンガク</t>
    </rPh>
    <rPh sb="3" eb="5">
      <t>コジン</t>
    </rPh>
    <rPh sb="5" eb="7">
      <t>バンゴウ</t>
    </rPh>
    <phoneticPr fontId="1"/>
  </si>
  <si>
    <t>((ご注意))
＊交通費はICカード支払での金額を記入してください。また、規程により支給上限(片道JR100km相当)がありますのでご注意ください。
＊本出勤報告書へご記入頂いた個人情報は「法政大学プライバシーポリシ(http://www.hosei.ac.jp)」に基き処理するとともに，給与その他の経費支払に関する業務以外には使用いたしません。
＊住所変更の際は、学部への届出とは別に"給与振込口座　登録・変更届"にて新住所を
ご提出ください。</t>
    <rPh sb="3" eb="5">
      <t>チュウイ</t>
    </rPh>
    <rPh sb="178" eb="180">
      <t>ジュウショ</t>
    </rPh>
    <rPh sb="180" eb="182">
      <t>ヘンコウ</t>
    </rPh>
    <rPh sb="183" eb="184">
      <t>サイ</t>
    </rPh>
    <rPh sb="186" eb="188">
      <t>ガクブ</t>
    </rPh>
    <rPh sb="190" eb="192">
      <t>トドケデ</t>
    </rPh>
    <rPh sb="194" eb="195">
      <t>ベツ</t>
    </rPh>
    <rPh sb="197" eb="199">
      <t>キュウヨ</t>
    </rPh>
    <rPh sb="199" eb="201">
      <t>フリコミ</t>
    </rPh>
    <rPh sb="201" eb="203">
      <t>コウザ</t>
    </rPh>
    <rPh sb="204" eb="206">
      <t>トウロク</t>
    </rPh>
    <rPh sb="207" eb="209">
      <t>ヘンコウ</t>
    </rPh>
    <rPh sb="209" eb="210">
      <t>トドケ</t>
    </rPh>
    <rPh sb="213" eb="216">
      <t>シンジュウショ</t>
    </rPh>
    <rPh sb="219" eb="221">
      <t>テイシュツ</t>
    </rPh>
    <phoneticPr fontId="1"/>
  </si>
  <si>
    <t>↑マイナンバーを記入しないでください</t>
    <rPh sb="8" eb="10">
      <t>キニュウ</t>
    </rPh>
    <phoneticPr fontId="1"/>
  </si>
  <si>
    <t xml:space="preserve">
←ﾁｪｯｸで印をつける際は、
　枠外にお願いします。</t>
    <rPh sb="8" eb="9">
      <t>シルシ</t>
    </rPh>
    <rPh sb="13" eb="14">
      <t>サイ</t>
    </rPh>
    <rPh sb="18" eb="20">
      <t>ワクガイ</t>
    </rPh>
    <rPh sb="22" eb="23">
      <t>ネガ</t>
    </rPh>
    <phoneticPr fontId="1"/>
  </si>
  <si>
    <r>
      <t>◆本学学生の場合 → 学生証番号　</t>
    </r>
    <r>
      <rPr>
        <u/>
        <sz val="8"/>
        <rFont val="ＭＳ ゴシック"/>
        <family val="3"/>
        <charset val="128"/>
      </rPr>
      <t xml:space="preserve">※卒業生は「本学学生以外の場合」になります。
</t>
    </r>
    <r>
      <rPr>
        <sz val="9"/>
        <rFont val="ＭＳ ゴシック"/>
        <family val="3"/>
        <charset val="128"/>
      </rPr>
      <t xml:space="preserve">
◆本学学生以外の場合→自身のFirstNameの頭文字(大文字)＋生年月日（西暦）
　　 　　　　　　　　 例：法政 太郎(ほうせい たろう)1998年4月10日生 → </t>
    </r>
    <r>
      <rPr>
        <b/>
        <sz val="9"/>
        <rFont val="ＭＳ ゴシック"/>
        <family val="3"/>
        <charset val="128"/>
      </rPr>
      <t>T980410</t>
    </r>
    <rPh sb="18" eb="21">
      <t>ソツギョウセイ</t>
    </rPh>
    <phoneticPr fontId="1"/>
  </si>
  <si>
    <t>(2019.04)</t>
    <phoneticPr fontId="1"/>
  </si>
  <si>
    <t>(2019.04)</t>
    <phoneticPr fontId="1"/>
  </si>
  <si>
    <t>07．授業支援アシスタント</t>
    <rPh sb="3" eb="5">
      <t>ジュギョウ</t>
    </rPh>
    <rPh sb="5" eb="7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</si>
</sst>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yyyy/m/d;@"/>
    <numFmt numFmtId="178" formatCode="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/>
    <xf numFmtId="0" fontId="7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7" xfId="0" applyFont="1" applyBorder="1" applyAlignment="1">
      <alignment horizontal="left" vertical="center" shrinkToFit="1"/>
    </xf>
    <xf numFmtId="49" fontId="7" fillId="0" borderId="58" xfId="0" applyNumberFormat="1" applyFont="1" applyFill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67" xfId="0" applyFont="1" applyBorder="1" applyAlignment="1">
      <alignment vertical="center"/>
    </xf>
    <xf numFmtId="0" fontId="5" fillId="0" borderId="0" xfId="0" applyFont="1" applyBorder="1" applyAlignment="1"/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177" fontId="2" fillId="0" borderId="0" xfId="0" applyNumberFormat="1" applyFont="1"/>
    <xf numFmtId="49" fontId="7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54" xfId="0" quotePrefix="1" applyFont="1" applyBorder="1" applyAlignment="1" applyProtection="1">
      <alignment horizontal="center" vertical="center"/>
      <protection locked="0"/>
    </xf>
    <xf numFmtId="0" fontId="11" fillId="0" borderId="56" xfId="0" quotePrefix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9" xfId="0" applyFont="1" applyBorder="1"/>
    <xf numFmtId="0" fontId="7" fillId="0" borderId="71" xfId="0" applyFont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13" fillId="0" borderId="0" xfId="0" applyFont="1"/>
    <xf numFmtId="0" fontId="5" fillId="0" borderId="0" xfId="0" applyFont="1" applyAlignment="1">
      <alignment horizontal="right" vertical="top"/>
    </xf>
    <xf numFmtId="0" fontId="14" fillId="0" borderId="22" xfId="0" applyFont="1" applyBorder="1" applyAlignment="1" applyProtection="1">
      <alignment horizontal="center" vertical="center"/>
      <protection locked="0"/>
    </xf>
    <xf numFmtId="176" fontId="14" fillId="0" borderId="23" xfId="0" applyNumberFormat="1" applyFont="1" applyBorder="1" applyAlignment="1" applyProtection="1">
      <alignment horizontal="center" vertical="center" textRotation="255"/>
      <protection locked="0"/>
    </xf>
    <xf numFmtId="0" fontId="7" fillId="0" borderId="5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7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7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58" xfId="0" applyFont="1" applyBorder="1" applyAlignment="1"/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10" fillId="0" borderId="0" xfId="0" applyFont="1" applyFill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74" xfId="0" applyFont="1" applyFill="1" applyBorder="1" applyAlignment="1">
      <alignment horizontal="center"/>
    </xf>
    <xf numFmtId="0" fontId="14" fillId="0" borderId="24" xfId="0" applyFont="1" applyBorder="1" applyAlignment="1" applyProtection="1">
      <alignment horizontal="center" vertical="center"/>
      <protection locked="0"/>
    </xf>
    <xf numFmtId="176" fontId="14" fillId="0" borderId="25" xfId="0" applyNumberFormat="1" applyFont="1" applyBorder="1" applyAlignment="1" applyProtection="1">
      <alignment horizontal="center" vertical="center" textRotation="255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vertical="center" shrinkToFit="1"/>
      <protection locked="0"/>
    </xf>
    <xf numFmtId="49" fontId="7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11" fillId="0" borderId="55" xfId="0" quotePrefix="1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75" xfId="0" applyFont="1" applyFill="1" applyBorder="1" applyAlignment="1" applyProtection="1">
      <alignment horizontal="left" vertical="center"/>
      <protection locked="0"/>
    </xf>
    <xf numFmtId="0" fontId="5" fillId="0" borderId="76" xfId="0" applyFont="1" applyFill="1" applyBorder="1" applyAlignment="1" applyProtection="1">
      <alignment horizontal="left" vertical="center"/>
      <protection locked="0"/>
    </xf>
    <xf numFmtId="0" fontId="5" fillId="0" borderId="78" xfId="0" applyFont="1" applyFill="1" applyBorder="1" applyAlignment="1" applyProtection="1">
      <alignment horizontal="left" vertical="center"/>
      <protection locked="0"/>
    </xf>
    <xf numFmtId="49" fontId="5" fillId="0" borderId="7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7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7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9" fillId="0" borderId="51" xfId="0" applyFont="1" applyBorder="1" applyAlignment="1">
      <alignment horizontal="center" vertical="center" textRotation="255"/>
    </xf>
    <xf numFmtId="0" fontId="19" fillId="0" borderId="41" xfId="0" applyFont="1" applyBorder="1" applyAlignment="1">
      <alignment horizontal="center" vertical="center" textRotation="255"/>
    </xf>
    <xf numFmtId="0" fontId="19" fillId="0" borderId="46" xfId="0" applyFont="1" applyBorder="1" applyAlignment="1">
      <alignment horizontal="center" vertical="center" textRotation="255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2" fillId="0" borderId="73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Fill="1" applyBorder="1" applyAlignment="1" applyProtection="1">
      <alignment horizontal="center" vertical="center" wrapText="1" shrinkToFit="1"/>
      <protection locked="0"/>
    </xf>
    <xf numFmtId="0" fontId="12" fillId="0" borderId="67" xfId="0" applyFont="1" applyFill="1" applyBorder="1" applyAlignment="1" applyProtection="1">
      <alignment horizontal="center" vertical="center" wrapText="1" shrinkToFit="1"/>
      <protection locked="0"/>
    </xf>
    <xf numFmtId="0" fontId="5" fillId="0" borderId="49" xfId="0" applyFont="1" applyFill="1" applyBorder="1" applyAlignment="1" applyProtection="1">
      <alignment horizontal="right" vertical="top" wrapText="1" shrinkToFit="1"/>
      <protection locked="0"/>
    </xf>
    <xf numFmtId="0" fontId="5" fillId="0" borderId="44" xfId="0" applyFont="1" applyFill="1" applyBorder="1" applyAlignment="1" applyProtection="1">
      <alignment horizontal="right" vertical="top" wrapText="1" shrinkToFit="1"/>
      <protection locked="0"/>
    </xf>
    <xf numFmtId="0" fontId="5" fillId="0" borderId="63" xfId="0" applyFont="1" applyFill="1" applyBorder="1" applyAlignment="1" applyProtection="1">
      <alignment horizontal="right" vertical="top" wrapText="1" shrinkToFit="1"/>
      <protection locked="0"/>
    </xf>
    <xf numFmtId="0" fontId="8" fillId="0" borderId="62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/>
    </xf>
    <xf numFmtId="0" fontId="8" fillId="0" borderId="83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4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6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49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38" fontId="17" fillId="0" borderId="17" xfId="1" applyFont="1" applyFill="1" applyBorder="1" applyAlignment="1" applyProtection="1">
      <alignment horizontal="center" vertical="center" shrinkToFit="1"/>
      <protection locked="0"/>
    </xf>
    <xf numFmtId="49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38" fontId="18" fillId="0" borderId="37" xfId="1" applyFont="1" applyFill="1" applyBorder="1" applyAlignment="1" applyProtection="1">
      <alignment horizontal="right" vertical="center"/>
      <protection locked="0"/>
    </xf>
    <xf numFmtId="38" fontId="18" fillId="0" borderId="17" xfId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38" fontId="18" fillId="0" borderId="48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Font="1" applyFill="1" applyBorder="1" applyAlignment="1" applyProtection="1">
      <alignment horizontal="right" vertical="center"/>
      <protection locked="0"/>
    </xf>
    <xf numFmtId="0" fontId="18" fillId="0" borderId="59" xfId="0" applyFont="1" applyFill="1" applyBorder="1" applyAlignment="1" applyProtection="1">
      <alignment horizontal="right" vertical="center"/>
      <protection locked="0"/>
    </xf>
    <xf numFmtId="0" fontId="18" fillId="0" borderId="9" xfId="0" applyFont="1" applyFill="1" applyBorder="1" applyAlignment="1" applyProtection="1">
      <alignment horizontal="right" vertical="center"/>
      <protection locked="0"/>
    </xf>
    <xf numFmtId="38" fontId="17" fillId="0" borderId="17" xfId="1" applyFont="1" applyFill="1" applyBorder="1" applyAlignment="1" applyProtection="1">
      <alignment horizontal="right" vertical="center"/>
      <protection locked="0"/>
    </xf>
    <xf numFmtId="49" fontId="7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188912</xdr:rowOff>
    </xdr:from>
    <xdr:to>
      <xdr:col>10</xdr:col>
      <xdr:colOff>39689</xdr:colOff>
      <xdr:row>2</xdr:row>
      <xdr:rowOff>323855</xdr:rowOff>
    </xdr:to>
    <xdr:sp macro="" textlink="">
      <xdr:nvSpPr>
        <xdr:cNvPr id="5" name="右矢印 4"/>
        <xdr:cNvSpPr/>
      </xdr:nvSpPr>
      <xdr:spPr bwMode="auto">
        <a:xfrm rot="10800000">
          <a:off x="2124075" y="598487"/>
          <a:ext cx="230189" cy="134943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42862</xdr:colOff>
      <xdr:row>41</xdr:row>
      <xdr:rowOff>7938</xdr:rowOff>
    </xdr:from>
    <xdr:to>
      <xdr:col>21</xdr:col>
      <xdr:colOff>268287</xdr:colOff>
      <xdr:row>42</xdr:row>
      <xdr:rowOff>227014</xdr:rowOff>
    </xdr:to>
    <xdr:sp macro="" textlink="">
      <xdr:nvSpPr>
        <xdr:cNvPr id="7" name="右中かっこ 6"/>
        <xdr:cNvSpPr/>
      </xdr:nvSpPr>
      <xdr:spPr bwMode="auto">
        <a:xfrm>
          <a:off x="5767387" y="10923588"/>
          <a:ext cx="225425" cy="466726"/>
        </a:xfrm>
        <a:prstGeom prst="rightBrace">
          <a:avLst>
            <a:gd name="adj1" fmla="val 8333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23810</xdr:colOff>
      <xdr:row>44</xdr:row>
      <xdr:rowOff>39687</xdr:rowOff>
    </xdr:from>
    <xdr:to>
      <xdr:col>21</xdr:col>
      <xdr:colOff>236535</xdr:colOff>
      <xdr:row>44</xdr:row>
      <xdr:rowOff>215899</xdr:rowOff>
    </xdr:to>
    <xdr:sp macro="" textlink="">
      <xdr:nvSpPr>
        <xdr:cNvPr id="8" name="右矢印 7"/>
        <xdr:cNvSpPr/>
      </xdr:nvSpPr>
      <xdr:spPr bwMode="auto">
        <a:xfrm>
          <a:off x="5748335" y="11507787"/>
          <a:ext cx="212725" cy="176212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180975</xdr:colOff>
      <xdr:row>2</xdr:row>
      <xdr:rowOff>457200</xdr:rowOff>
    </xdr:from>
    <xdr:to>
      <xdr:col>13</xdr:col>
      <xdr:colOff>152400</xdr:colOff>
      <xdr:row>4</xdr:row>
      <xdr:rowOff>0</xdr:rowOff>
    </xdr:to>
    <xdr:sp macro="" textlink="">
      <xdr:nvSpPr>
        <xdr:cNvPr id="3" name="楕円 2"/>
        <xdr:cNvSpPr/>
      </xdr:nvSpPr>
      <xdr:spPr bwMode="auto">
        <a:xfrm>
          <a:off x="1990725" y="876300"/>
          <a:ext cx="1181100" cy="323850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188912</xdr:rowOff>
    </xdr:from>
    <xdr:to>
      <xdr:col>10</xdr:col>
      <xdr:colOff>39689</xdr:colOff>
      <xdr:row>2</xdr:row>
      <xdr:rowOff>323855</xdr:rowOff>
    </xdr:to>
    <xdr:sp macro="" textlink="">
      <xdr:nvSpPr>
        <xdr:cNvPr id="2" name="右矢印 1"/>
        <xdr:cNvSpPr/>
      </xdr:nvSpPr>
      <xdr:spPr bwMode="auto">
        <a:xfrm rot="10800000">
          <a:off x="2095500" y="608012"/>
          <a:ext cx="230189" cy="134943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42862</xdr:colOff>
      <xdr:row>41</xdr:row>
      <xdr:rowOff>7938</xdr:rowOff>
    </xdr:from>
    <xdr:to>
      <xdr:col>21</xdr:col>
      <xdr:colOff>268287</xdr:colOff>
      <xdr:row>42</xdr:row>
      <xdr:rowOff>227014</xdr:rowOff>
    </xdr:to>
    <xdr:sp macro="" textlink="">
      <xdr:nvSpPr>
        <xdr:cNvPr id="3" name="右中かっこ 2"/>
        <xdr:cNvSpPr/>
      </xdr:nvSpPr>
      <xdr:spPr bwMode="auto">
        <a:xfrm>
          <a:off x="5795962" y="11476038"/>
          <a:ext cx="225425" cy="533401"/>
        </a:xfrm>
        <a:prstGeom prst="rightBrace">
          <a:avLst>
            <a:gd name="adj1" fmla="val 8333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23810</xdr:colOff>
      <xdr:row>44</xdr:row>
      <xdr:rowOff>39687</xdr:rowOff>
    </xdr:from>
    <xdr:to>
      <xdr:col>21</xdr:col>
      <xdr:colOff>236535</xdr:colOff>
      <xdr:row>44</xdr:row>
      <xdr:rowOff>215899</xdr:rowOff>
    </xdr:to>
    <xdr:sp macro="" textlink="">
      <xdr:nvSpPr>
        <xdr:cNvPr id="4" name="右矢印 3"/>
        <xdr:cNvSpPr/>
      </xdr:nvSpPr>
      <xdr:spPr bwMode="auto">
        <a:xfrm>
          <a:off x="5776910" y="12193587"/>
          <a:ext cx="212725" cy="176212"/>
        </a:xfrm>
        <a:prstGeom prst="righ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3</xdr:row>
      <xdr:rowOff>42334</xdr:rowOff>
    </xdr:from>
    <xdr:to>
      <xdr:col>13</xdr:col>
      <xdr:colOff>275167</xdr:colOff>
      <xdr:row>3</xdr:row>
      <xdr:rowOff>264584</xdr:rowOff>
    </xdr:to>
    <xdr:sp macro="" textlink="">
      <xdr:nvSpPr>
        <xdr:cNvPr id="5" name="円/楕円 4"/>
        <xdr:cNvSpPr/>
      </xdr:nvSpPr>
      <xdr:spPr bwMode="auto">
        <a:xfrm>
          <a:off x="1762125" y="937684"/>
          <a:ext cx="1532467" cy="222250"/>
        </a:xfrm>
        <a:prstGeom prst="ellipse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21167</xdr:colOff>
      <xdr:row>12</xdr:row>
      <xdr:rowOff>105832</xdr:rowOff>
    </xdr:from>
    <xdr:to>
      <xdr:col>26</xdr:col>
      <xdr:colOff>169334</xdr:colOff>
      <xdr:row>14</xdr:row>
      <xdr:rowOff>31749</xdr:rowOff>
    </xdr:to>
    <xdr:sp macro="" textlink="">
      <xdr:nvSpPr>
        <xdr:cNvPr id="6" name="円/楕円 5"/>
        <xdr:cNvSpPr/>
      </xdr:nvSpPr>
      <xdr:spPr bwMode="auto">
        <a:xfrm>
          <a:off x="6955367" y="3792007"/>
          <a:ext cx="443442" cy="392642"/>
        </a:xfrm>
        <a:prstGeom prst="ellipse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鈴</a:t>
          </a:r>
        </a:p>
        <a:p>
          <a:pPr algn="ctr"/>
          <a:r>
            <a:rPr kumimoji="1" lang="ja-JP" altLang="en-US" sz="800" b="1">
              <a:solidFill>
                <a:srgbClr val="FF0000"/>
              </a:solidFill>
            </a:rPr>
            <a:t>木</a:t>
          </a:r>
        </a:p>
      </xdr:txBody>
    </xdr:sp>
    <xdr:clientData/>
  </xdr:twoCellAnchor>
  <xdr:twoCellAnchor>
    <xdr:from>
      <xdr:col>25</xdr:col>
      <xdr:colOff>21167</xdr:colOff>
      <xdr:row>14</xdr:row>
      <xdr:rowOff>232833</xdr:rowOff>
    </xdr:from>
    <xdr:to>
      <xdr:col>26</xdr:col>
      <xdr:colOff>169334</xdr:colOff>
      <xdr:row>16</xdr:row>
      <xdr:rowOff>31749</xdr:rowOff>
    </xdr:to>
    <xdr:sp macro="" textlink="">
      <xdr:nvSpPr>
        <xdr:cNvPr id="7" name="円/楕円 6"/>
        <xdr:cNvSpPr/>
      </xdr:nvSpPr>
      <xdr:spPr bwMode="auto">
        <a:xfrm>
          <a:off x="6955367" y="4385733"/>
          <a:ext cx="443442" cy="389466"/>
        </a:xfrm>
        <a:prstGeom prst="ellipse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鈴</a:t>
          </a:r>
        </a:p>
        <a:p>
          <a:pPr algn="ctr"/>
          <a:r>
            <a:rPr kumimoji="1" lang="ja-JP" altLang="en-US" sz="800" b="1">
              <a:solidFill>
                <a:srgbClr val="FF0000"/>
              </a:solidFill>
            </a:rPr>
            <a:t>木</a:t>
          </a:r>
        </a:p>
      </xdr:txBody>
    </xdr:sp>
    <xdr:clientData/>
  </xdr:twoCellAnchor>
  <xdr:twoCellAnchor>
    <xdr:from>
      <xdr:col>26</xdr:col>
      <xdr:colOff>137584</xdr:colOff>
      <xdr:row>13</xdr:row>
      <xdr:rowOff>243416</xdr:rowOff>
    </xdr:from>
    <xdr:to>
      <xdr:col>27</xdr:col>
      <xdr:colOff>285751</xdr:colOff>
      <xdr:row>15</xdr:row>
      <xdr:rowOff>42332</xdr:rowOff>
    </xdr:to>
    <xdr:sp macro="" textlink="">
      <xdr:nvSpPr>
        <xdr:cNvPr id="8" name="円/楕円 7"/>
        <xdr:cNvSpPr/>
      </xdr:nvSpPr>
      <xdr:spPr bwMode="auto">
        <a:xfrm>
          <a:off x="7367059" y="4101041"/>
          <a:ext cx="443442" cy="389466"/>
        </a:xfrm>
        <a:prstGeom prst="ellipse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鈴</a:t>
          </a:r>
        </a:p>
        <a:p>
          <a:pPr algn="ctr"/>
          <a:r>
            <a:rPr kumimoji="1" lang="ja-JP" altLang="en-US" sz="800" b="1">
              <a:solidFill>
                <a:srgbClr val="FF0000"/>
              </a:solidFill>
            </a:rPr>
            <a:t>木</a:t>
          </a:r>
        </a:p>
      </xdr:txBody>
    </xdr:sp>
    <xdr:clientData/>
  </xdr:twoCellAnchor>
  <xdr:twoCellAnchor>
    <xdr:from>
      <xdr:col>26</xdr:col>
      <xdr:colOff>137584</xdr:colOff>
      <xdr:row>15</xdr:row>
      <xdr:rowOff>243416</xdr:rowOff>
    </xdr:from>
    <xdr:to>
      <xdr:col>27</xdr:col>
      <xdr:colOff>285751</xdr:colOff>
      <xdr:row>17</xdr:row>
      <xdr:rowOff>42333</xdr:rowOff>
    </xdr:to>
    <xdr:sp macro="" textlink="">
      <xdr:nvSpPr>
        <xdr:cNvPr id="9" name="円/楕円 8"/>
        <xdr:cNvSpPr/>
      </xdr:nvSpPr>
      <xdr:spPr bwMode="auto">
        <a:xfrm>
          <a:off x="7367059" y="4691591"/>
          <a:ext cx="443442" cy="389467"/>
        </a:xfrm>
        <a:prstGeom prst="ellipse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鈴</a:t>
          </a:r>
        </a:p>
        <a:p>
          <a:pPr algn="ctr"/>
          <a:r>
            <a:rPr kumimoji="1" lang="ja-JP" altLang="en-US" sz="800" b="1">
              <a:solidFill>
                <a:srgbClr val="FF0000"/>
              </a:solidFill>
            </a:rPr>
            <a:t>木</a:t>
          </a:r>
        </a:p>
      </xdr:txBody>
    </xdr:sp>
    <xdr:clientData/>
  </xdr:twoCellAnchor>
  <xdr:twoCellAnchor>
    <xdr:from>
      <xdr:col>21</xdr:col>
      <xdr:colOff>42862</xdr:colOff>
      <xdr:row>41</xdr:row>
      <xdr:rowOff>7938</xdr:rowOff>
    </xdr:from>
    <xdr:to>
      <xdr:col>21</xdr:col>
      <xdr:colOff>268287</xdr:colOff>
      <xdr:row>42</xdr:row>
      <xdr:rowOff>227014</xdr:rowOff>
    </xdr:to>
    <xdr:sp macro="" textlink="">
      <xdr:nvSpPr>
        <xdr:cNvPr id="10" name="右中かっこ 9"/>
        <xdr:cNvSpPr/>
      </xdr:nvSpPr>
      <xdr:spPr bwMode="auto">
        <a:xfrm>
          <a:off x="5795962" y="11476038"/>
          <a:ext cx="225425" cy="533401"/>
        </a:xfrm>
        <a:prstGeom prst="rightBrace">
          <a:avLst>
            <a:gd name="adj1" fmla="val 8333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305"/>
  <sheetViews>
    <sheetView tabSelected="1" view="pageBreakPreview" topLeftCell="B1" zoomScaleNormal="100" zoomScaleSheetLayoutView="100" workbookViewId="0">
      <selection activeCell="AE1" sqref="AE1"/>
    </sheetView>
  </sheetViews>
  <sheetFormatPr defaultRowHeight="13.5"/>
  <cols>
    <col min="1" max="1" width="9" style="1" hidden="1" customWidth="1"/>
    <col min="2" max="2" width="3.625" style="1" customWidth="1"/>
    <col min="3" max="3" width="4.5" style="1" customWidth="1"/>
    <col min="4" max="11" width="3.125" style="1" customWidth="1"/>
    <col min="12" max="13" width="3.25" style="1" customWidth="1"/>
    <col min="14" max="14" width="5.25" style="1" customWidth="1"/>
    <col min="15" max="15" width="5.625" style="1" customWidth="1"/>
    <col min="16" max="16" width="4.875" style="1" customWidth="1"/>
    <col min="17" max="17" width="4.625" style="1" customWidth="1"/>
    <col min="18" max="28" width="3.875" style="1" customWidth="1"/>
    <col min="29" max="29" width="1.375" style="1" customWidth="1"/>
    <col min="30" max="30" width="9" style="1" customWidth="1"/>
    <col min="31" max="31" width="9.5" style="1" bestFit="1" customWidth="1"/>
    <col min="32" max="16384" width="9" style="1"/>
  </cols>
  <sheetData>
    <row r="1" spans="1:31" ht="18" customHeight="1">
      <c r="B1" s="108" t="s">
        <v>10</v>
      </c>
      <c r="C1" s="109"/>
      <c r="D1" s="109"/>
      <c r="E1" s="110"/>
      <c r="H1" s="2"/>
      <c r="N1" s="44" t="s">
        <v>11</v>
      </c>
      <c r="P1" s="3"/>
      <c r="Q1" s="3"/>
      <c r="R1" s="3"/>
      <c r="S1" s="3"/>
    </row>
    <row r="2" spans="1:31" ht="15" customHeight="1" thickBot="1">
      <c r="B2" s="4"/>
      <c r="C2" s="4"/>
      <c r="D2" s="4"/>
      <c r="E2" s="4"/>
      <c r="H2" s="2"/>
      <c r="AD2" s="23" t="s">
        <v>48</v>
      </c>
    </row>
    <row r="3" spans="1:31" ht="37.5" customHeight="1" thickTop="1" thickBot="1">
      <c r="B3" s="128" t="s">
        <v>25</v>
      </c>
      <c r="C3" s="129"/>
      <c r="D3" s="129"/>
      <c r="E3" s="94" t="s">
        <v>28</v>
      </c>
      <c r="F3" s="93">
        <v>0</v>
      </c>
      <c r="G3" s="35">
        <v>5</v>
      </c>
      <c r="H3" s="35">
        <v>1</v>
      </c>
      <c r="I3" s="36">
        <v>5</v>
      </c>
      <c r="J3" s="42"/>
      <c r="K3" s="40" t="s">
        <v>33</v>
      </c>
      <c r="L3" s="40"/>
      <c r="M3" s="43"/>
      <c r="N3" s="43"/>
      <c r="AD3" s="45" t="s">
        <v>49</v>
      </c>
    </row>
    <row r="4" spans="1:31" ht="24" customHeight="1" thickTop="1">
      <c r="B4" s="111" t="s">
        <v>43</v>
      </c>
      <c r="C4" s="112"/>
      <c r="D4" s="112"/>
      <c r="E4" s="112"/>
      <c r="F4" s="113"/>
      <c r="G4" s="117" t="s">
        <v>9</v>
      </c>
      <c r="H4" s="118"/>
      <c r="I4" s="121" t="s">
        <v>55</v>
      </c>
      <c r="J4" s="122"/>
      <c r="K4" s="122"/>
      <c r="L4" s="122"/>
      <c r="M4" s="122"/>
      <c r="N4" s="122"/>
      <c r="O4" s="122" t="s">
        <v>30</v>
      </c>
      <c r="P4" s="122"/>
      <c r="Q4" s="122"/>
      <c r="R4" s="123" t="s">
        <v>32</v>
      </c>
      <c r="S4" s="124"/>
      <c r="T4" s="124"/>
      <c r="U4" s="124"/>
      <c r="V4" s="125"/>
      <c r="W4" s="132" t="s">
        <v>23</v>
      </c>
      <c r="X4" s="133"/>
      <c r="Y4" s="133"/>
      <c r="Z4" s="133"/>
      <c r="AA4" s="133"/>
      <c r="AB4" s="134"/>
    </row>
    <row r="5" spans="1:31" ht="24" customHeight="1">
      <c r="B5" s="114"/>
      <c r="C5" s="115"/>
      <c r="D5" s="115"/>
      <c r="E5" s="115"/>
      <c r="F5" s="116"/>
      <c r="G5" s="119"/>
      <c r="H5" s="120"/>
      <c r="I5" s="135" t="s">
        <v>75</v>
      </c>
      <c r="J5" s="136"/>
      <c r="K5" s="136"/>
      <c r="L5" s="136"/>
      <c r="M5" s="136"/>
      <c r="N5" s="136"/>
      <c r="O5" s="137" t="s">
        <v>31</v>
      </c>
      <c r="P5" s="137"/>
      <c r="Q5" s="137"/>
      <c r="R5" s="146" t="s">
        <v>88</v>
      </c>
      <c r="S5" s="147"/>
      <c r="T5" s="147"/>
      <c r="U5" s="147"/>
      <c r="V5" s="147"/>
      <c r="W5" s="147"/>
      <c r="X5" s="147"/>
      <c r="Y5" s="148"/>
      <c r="Z5" s="143" t="s">
        <v>76</v>
      </c>
      <c r="AA5" s="144"/>
      <c r="AB5" s="145"/>
    </row>
    <row r="6" spans="1:31" ht="54" customHeight="1">
      <c r="B6" s="126" t="s">
        <v>81</v>
      </c>
      <c r="C6" s="127"/>
      <c r="D6" s="55" t="s">
        <v>51</v>
      </c>
      <c r="E6" s="69"/>
      <c r="F6" s="70"/>
      <c r="G6" s="70"/>
      <c r="H6" s="70"/>
      <c r="I6" s="70"/>
      <c r="J6" s="71"/>
      <c r="K6" s="72"/>
      <c r="L6" s="130" t="s">
        <v>80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31" s="73" customFormat="1" ht="11.25" customHeight="1">
      <c r="B7" s="53"/>
      <c r="C7" s="53"/>
      <c r="D7" s="54"/>
      <c r="E7" s="95" t="s">
        <v>83</v>
      </c>
      <c r="F7" s="52"/>
      <c r="G7" s="52"/>
      <c r="H7" s="52"/>
      <c r="I7" s="52"/>
      <c r="J7" s="52"/>
      <c r="K7" s="5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1" ht="15.75" customHeight="1">
      <c r="B8" s="139" t="s">
        <v>0</v>
      </c>
      <c r="C8" s="140"/>
      <c r="D8" s="55" t="s">
        <v>52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3" t="s">
        <v>47</v>
      </c>
      <c r="S8" s="154"/>
      <c r="T8" s="154"/>
      <c r="U8" s="155"/>
      <c r="V8" s="159"/>
      <c r="W8" s="160"/>
      <c r="X8" s="160"/>
      <c r="Y8" s="160"/>
      <c r="Z8" s="160"/>
      <c r="AA8" s="160"/>
      <c r="AB8" s="160"/>
      <c r="AC8" s="161"/>
    </row>
    <row r="9" spans="1:31" ht="39" customHeight="1">
      <c r="B9" s="141"/>
      <c r="C9" s="142"/>
      <c r="D9" s="54" t="s">
        <v>53</v>
      </c>
      <c r="E9" s="150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2"/>
      <c r="R9" s="156"/>
      <c r="S9" s="157"/>
      <c r="T9" s="157"/>
      <c r="U9" s="158"/>
      <c r="V9" s="162"/>
      <c r="W9" s="163"/>
      <c r="X9" s="163"/>
      <c r="Y9" s="163"/>
      <c r="Z9" s="163"/>
      <c r="AA9" s="163"/>
      <c r="AB9" s="163"/>
      <c r="AC9" s="164"/>
    </row>
    <row r="10" spans="1:31" ht="5.25" customHeight="1"/>
    <row r="11" spans="1:31" ht="33" customHeight="1">
      <c r="B11" s="138" t="s">
        <v>44</v>
      </c>
      <c r="C11" s="127"/>
      <c r="D11" s="34" t="s">
        <v>24</v>
      </c>
      <c r="E11" s="49">
        <v>2</v>
      </c>
      <c r="F11" s="50">
        <v>0</v>
      </c>
      <c r="G11" s="37">
        <v>2</v>
      </c>
      <c r="H11" s="37"/>
      <c r="I11" s="33" t="s">
        <v>1</v>
      </c>
      <c r="J11" s="38"/>
      <c r="K11" s="37"/>
      <c r="L11" s="32" t="s">
        <v>42</v>
      </c>
      <c r="M11" s="39" t="s">
        <v>45</v>
      </c>
      <c r="N11" s="40" t="s">
        <v>46</v>
      </c>
      <c r="O11" s="41"/>
      <c r="AC11" s="5"/>
      <c r="AD11" s="6"/>
    </row>
    <row r="12" spans="1:31" ht="13.5" customHeight="1">
      <c r="B12" s="165" t="s">
        <v>6</v>
      </c>
      <c r="C12" s="167" t="s">
        <v>7</v>
      </c>
      <c r="D12" s="169" t="s">
        <v>3</v>
      </c>
      <c r="E12" s="170"/>
      <c r="F12" s="171"/>
      <c r="G12" s="175" t="s">
        <v>4</v>
      </c>
      <c r="H12" s="176"/>
      <c r="I12" s="176"/>
      <c r="J12" s="176"/>
      <c r="K12" s="176"/>
      <c r="L12" s="176"/>
      <c r="M12" s="176"/>
      <c r="N12" s="177"/>
      <c r="O12" s="175" t="s">
        <v>22</v>
      </c>
      <c r="P12" s="176"/>
      <c r="Q12" s="177"/>
      <c r="R12" s="181" t="s">
        <v>5</v>
      </c>
      <c r="S12" s="181"/>
      <c r="T12" s="183" t="s">
        <v>20</v>
      </c>
      <c r="U12" s="184"/>
      <c r="V12" s="184"/>
      <c r="W12" s="184"/>
      <c r="X12" s="184"/>
      <c r="Y12" s="184"/>
      <c r="Z12" s="139" t="s">
        <v>54</v>
      </c>
      <c r="AA12" s="170"/>
      <c r="AB12" s="140"/>
    </row>
    <row r="13" spans="1:31" ht="13.5" customHeight="1" thickBot="1">
      <c r="B13" s="166"/>
      <c r="C13" s="168"/>
      <c r="D13" s="172"/>
      <c r="E13" s="173"/>
      <c r="F13" s="174"/>
      <c r="G13" s="178"/>
      <c r="H13" s="179"/>
      <c r="I13" s="179"/>
      <c r="J13" s="179"/>
      <c r="K13" s="179"/>
      <c r="L13" s="179"/>
      <c r="M13" s="179"/>
      <c r="N13" s="180"/>
      <c r="O13" s="178"/>
      <c r="P13" s="179"/>
      <c r="Q13" s="180"/>
      <c r="R13" s="182"/>
      <c r="S13" s="182"/>
      <c r="T13" s="187" t="s">
        <v>19</v>
      </c>
      <c r="U13" s="187"/>
      <c r="V13" s="187" t="s">
        <v>18</v>
      </c>
      <c r="W13" s="187"/>
      <c r="X13" s="187" t="s">
        <v>17</v>
      </c>
      <c r="Y13" s="188"/>
      <c r="Z13" s="185"/>
      <c r="AA13" s="173"/>
      <c r="AB13" s="186"/>
    </row>
    <row r="14" spans="1:31" ht="23.25" customHeight="1" thickTop="1">
      <c r="A14" s="1">
        <f>COUNTIF($B$14:B14,B14)</f>
        <v>0</v>
      </c>
      <c r="B14" s="46"/>
      <c r="C14" s="47" t="str">
        <f>IF(B14="","",DATE($E$11&amp;$F$11&amp;$G$11&amp;$H$11,$J$11&amp;$K$11,B14))</f>
        <v/>
      </c>
      <c r="D14" s="189"/>
      <c r="E14" s="190"/>
      <c r="F14" s="191"/>
      <c r="G14" s="192"/>
      <c r="H14" s="190"/>
      <c r="I14" s="190"/>
      <c r="J14" s="190"/>
      <c r="K14" s="190"/>
      <c r="L14" s="190"/>
      <c r="M14" s="190"/>
      <c r="N14" s="65"/>
      <c r="O14" s="193"/>
      <c r="P14" s="194"/>
      <c r="Q14" s="195"/>
      <c r="R14" s="193"/>
      <c r="S14" s="195"/>
      <c r="T14" s="193"/>
      <c r="U14" s="195"/>
      <c r="V14" s="193"/>
      <c r="W14" s="195"/>
      <c r="X14" s="193"/>
      <c r="Y14" s="196"/>
      <c r="Z14" s="197"/>
      <c r="AA14" s="198"/>
      <c r="AB14" s="199"/>
      <c r="AC14" s="8"/>
    </row>
    <row r="15" spans="1:31" ht="23.25" customHeight="1">
      <c r="A15" s="1">
        <f>COUNTIF($B$14:B15,B15)</f>
        <v>0</v>
      </c>
      <c r="B15" s="82"/>
      <c r="C15" s="83" t="str">
        <f t="shared" ref="C15:C35" si="0">IF(B15="","",DATE($E$11&amp;$F$11&amp;$G$11&amp;$H$11,$J$11&amp;$K$11,B15))</f>
        <v/>
      </c>
      <c r="D15" s="200"/>
      <c r="E15" s="201"/>
      <c r="F15" s="202"/>
      <c r="G15" s="203"/>
      <c r="H15" s="201"/>
      <c r="I15" s="201"/>
      <c r="J15" s="201"/>
      <c r="K15" s="201"/>
      <c r="L15" s="201"/>
      <c r="M15" s="201"/>
      <c r="N15" s="86"/>
      <c r="O15" s="204"/>
      <c r="P15" s="205"/>
      <c r="Q15" s="206"/>
      <c r="R15" s="204"/>
      <c r="S15" s="206"/>
      <c r="T15" s="204"/>
      <c r="U15" s="206"/>
      <c r="V15" s="204"/>
      <c r="W15" s="206"/>
      <c r="X15" s="204"/>
      <c r="Y15" s="207"/>
      <c r="Z15" s="208"/>
      <c r="AA15" s="209"/>
      <c r="AB15" s="210"/>
      <c r="AC15" s="8"/>
      <c r="AE15" s="28"/>
    </row>
    <row r="16" spans="1:31" ht="23.25" customHeight="1">
      <c r="A16" s="1">
        <f>COUNTIF($B$14:B16,B16)</f>
        <v>0</v>
      </c>
      <c r="B16" s="82"/>
      <c r="C16" s="83" t="str">
        <f t="shared" si="0"/>
        <v/>
      </c>
      <c r="D16" s="200"/>
      <c r="E16" s="201"/>
      <c r="F16" s="202"/>
      <c r="G16" s="203"/>
      <c r="H16" s="201"/>
      <c r="I16" s="201"/>
      <c r="J16" s="201"/>
      <c r="K16" s="201"/>
      <c r="L16" s="201"/>
      <c r="M16" s="201"/>
      <c r="N16" s="86"/>
      <c r="O16" s="204"/>
      <c r="P16" s="205"/>
      <c r="Q16" s="206"/>
      <c r="R16" s="204"/>
      <c r="S16" s="206"/>
      <c r="T16" s="204"/>
      <c r="U16" s="206"/>
      <c r="V16" s="204"/>
      <c r="W16" s="206"/>
      <c r="X16" s="204"/>
      <c r="Y16" s="207"/>
      <c r="Z16" s="208"/>
      <c r="AA16" s="209"/>
      <c r="AB16" s="210"/>
      <c r="AC16" s="8"/>
    </row>
    <row r="17" spans="1:34" ht="23.25" customHeight="1">
      <c r="A17" s="1">
        <f>COUNTIF($B$14:B17,B17)</f>
        <v>0</v>
      </c>
      <c r="B17" s="82"/>
      <c r="C17" s="83" t="str">
        <f t="shared" si="0"/>
        <v/>
      </c>
      <c r="D17" s="200"/>
      <c r="E17" s="201"/>
      <c r="F17" s="202"/>
      <c r="G17" s="203"/>
      <c r="H17" s="201"/>
      <c r="I17" s="201"/>
      <c r="J17" s="201"/>
      <c r="K17" s="201"/>
      <c r="L17" s="201"/>
      <c r="M17" s="201"/>
      <c r="N17" s="86"/>
      <c r="O17" s="204"/>
      <c r="P17" s="205"/>
      <c r="Q17" s="206"/>
      <c r="R17" s="204"/>
      <c r="S17" s="206"/>
      <c r="T17" s="204"/>
      <c r="U17" s="206"/>
      <c r="V17" s="204"/>
      <c r="W17" s="206"/>
      <c r="X17" s="204"/>
      <c r="Y17" s="207"/>
      <c r="Z17" s="208"/>
      <c r="AA17" s="209"/>
      <c r="AB17" s="210"/>
      <c r="AC17" s="8"/>
    </row>
    <row r="18" spans="1:34" ht="23.25" customHeight="1">
      <c r="A18" s="1">
        <f>COUNTIF($B$14:B18,B18)</f>
        <v>0</v>
      </c>
      <c r="B18" s="82"/>
      <c r="C18" s="83" t="str">
        <f t="shared" si="0"/>
        <v/>
      </c>
      <c r="D18" s="200"/>
      <c r="E18" s="201"/>
      <c r="F18" s="202"/>
      <c r="G18" s="203"/>
      <c r="H18" s="201"/>
      <c r="I18" s="201"/>
      <c r="J18" s="201"/>
      <c r="K18" s="201"/>
      <c r="L18" s="201"/>
      <c r="M18" s="201"/>
      <c r="N18" s="86"/>
      <c r="O18" s="204"/>
      <c r="P18" s="205"/>
      <c r="Q18" s="206"/>
      <c r="R18" s="204"/>
      <c r="S18" s="206"/>
      <c r="T18" s="204"/>
      <c r="U18" s="206"/>
      <c r="V18" s="204"/>
      <c r="W18" s="206"/>
      <c r="X18" s="204"/>
      <c r="Y18" s="207"/>
      <c r="Z18" s="208"/>
      <c r="AA18" s="209"/>
      <c r="AB18" s="210"/>
      <c r="AC18" s="68"/>
      <c r="AD18" s="56"/>
      <c r="AH18" s="1" t="str">
        <f>CONCATENATE(B14:B35)</f>
        <v/>
      </c>
    </row>
    <row r="19" spans="1:34" ht="23.25" customHeight="1">
      <c r="A19" s="1">
        <f>COUNTIF($B$14:B19,B19)</f>
        <v>0</v>
      </c>
      <c r="B19" s="82"/>
      <c r="C19" s="83" t="str">
        <f t="shared" si="0"/>
        <v/>
      </c>
      <c r="D19" s="200"/>
      <c r="E19" s="201"/>
      <c r="F19" s="202"/>
      <c r="G19" s="203"/>
      <c r="H19" s="201"/>
      <c r="I19" s="201"/>
      <c r="J19" s="201"/>
      <c r="K19" s="201"/>
      <c r="L19" s="201"/>
      <c r="M19" s="201"/>
      <c r="N19" s="86"/>
      <c r="O19" s="204"/>
      <c r="P19" s="205"/>
      <c r="Q19" s="206"/>
      <c r="R19" s="204"/>
      <c r="S19" s="206"/>
      <c r="T19" s="204"/>
      <c r="U19" s="206"/>
      <c r="V19" s="204"/>
      <c r="W19" s="206"/>
      <c r="X19" s="204"/>
      <c r="Y19" s="207"/>
      <c r="Z19" s="208"/>
      <c r="AA19" s="209"/>
      <c r="AB19" s="210"/>
      <c r="AC19" s="8"/>
    </row>
    <row r="20" spans="1:34" ht="23.25" customHeight="1">
      <c r="A20" s="1">
        <f>COUNTIF($B$14:B20,B20)</f>
        <v>0</v>
      </c>
      <c r="B20" s="82"/>
      <c r="C20" s="83" t="str">
        <f t="shared" si="0"/>
        <v/>
      </c>
      <c r="D20" s="200"/>
      <c r="E20" s="201"/>
      <c r="F20" s="202"/>
      <c r="G20" s="203"/>
      <c r="H20" s="201"/>
      <c r="I20" s="201"/>
      <c r="J20" s="201"/>
      <c r="K20" s="201"/>
      <c r="L20" s="201"/>
      <c r="M20" s="201"/>
      <c r="N20" s="86"/>
      <c r="O20" s="204"/>
      <c r="P20" s="205"/>
      <c r="Q20" s="206"/>
      <c r="R20" s="204"/>
      <c r="S20" s="206"/>
      <c r="T20" s="204"/>
      <c r="U20" s="206"/>
      <c r="V20" s="204"/>
      <c r="W20" s="206"/>
      <c r="X20" s="204"/>
      <c r="Y20" s="207"/>
      <c r="Z20" s="208"/>
      <c r="AA20" s="209"/>
      <c r="AB20" s="210"/>
      <c r="AC20" s="8"/>
    </row>
    <row r="21" spans="1:34" ht="23.25" customHeight="1">
      <c r="A21" s="1">
        <f>COUNTIF($B$14:B21,B21)</f>
        <v>0</v>
      </c>
      <c r="B21" s="82"/>
      <c r="C21" s="83" t="str">
        <f t="shared" si="0"/>
        <v/>
      </c>
      <c r="D21" s="200"/>
      <c r="E21" s="201"/>
      <c r="F21" s="202"/>
      <c r="G21" s="203"/>
      <c r="H21" s="201"/>
      <c r="I21" s="201"/>
      <c r="J21" s="201"/>
      <c r="K21" s="201"/>
      <c r="L21" s="201"/>
      <c r="M21" s="201"/>
      <c r="N21" s="86"/>
      <c r="O21" s="204"/>
      <c r="P21" s="205"/>
      <c r="Q21" s="206"/>
      <c r="R21" s="204"/>
      <c r="S21" s="206"/>
      <c r="T21" s="204"/>
      <c r="U21" s="206"/>
      <c r="V21" s="204"/>
      <c r="W21" s="206"/>
      <c r="X21" s="204"/>
      <c r="Y21" s="207"/>
      <c r="Z21" s="208"/>
      <c r="AA21" s="209"/>
      <c r="AB21" s="210"/>
      <c r="AC21" s="8"/>
    </row>
    <row r="22" spans="1:34" ht="23.25" customHeight="1">
      <c r="A22" s="1">
        <f>COUNTIF($B$14:B22,B22)</f>
        <v>0</v>
      </c>
      <c r="B22" s="82"/>
      <c r="C22" s="83" t="str">
        <f t="shared" si="0"/>
        <v/>
      </c>
      <c r="D22" s="200"/>
      <c r="E22" s="201"/>
      <c r="F22" s="202"/>
      <c r="G22" s="203"/>
      <c r="H22" s="201"/>
      <c r="I22" s="201"/>
      <c r="J22" s="201"/>
      <c r="K22" s="201"/>
      <c r="L22" s="201"/>
      <c r="M22" s="201"/>
      <c r="N22" s="86"/>
      <c r="O22" s="204"/>
      <c r="P22" s="205"/>
      <c r="Q22" s="206"/>
      <c r="R22" s="204"/>
      <c r="S22" s="206"/>
      <c r="T22" s="204"/>
      <c r="U22" s="206"/>
      <c r="V22" s="204"/>
      <c r="W22" s="206"/>
      <c r="X22" s="204"/>
      <c r="Y22" s="207"/>
      <c r="Z22" s="208"/>
      <c r="AA22" s="209"/>
      <c r="AB22" s="210"/>
      <c r="AC22" s="8"/>
    </row>
    <row r="23" spans="1:34" ht="23.25" customHeight="1">
      <c r="A23" s="1">
        <f>COUNTIF($B$14:B23,B23)</f>
        <v>0</v>
      </c>
      <c r="B23" s="82"/>
      <c r="C23" s="83" t="str">
        <f t="shared" si="0"/>
        <v/>
      </c>
      <c r="D23" s="200"/>
      <c r="E23" s="201"/>
      <c r="F23" s="202"/>
      <c r="G23" s="203"/>
      <c r="H23" s="201"/>
      <c r="I23" s="201"/>
      <c r="J23" s="201"/>
      <c r="K23" s="201"/>
      <c r="L23" s="201"/>
      <c r="M23" s="201"/>
      <c r="N23" s="86"/>
      <c r="O23" s="204"/>
      <c r="P23" s="205"/>
      <c r="Q23" s="206"/>
      <c r="R23" s="204"/>
      <c r="S23" s="206"/>
      <c r="T23" s="204"/>
      <c r="U23" s="206"/>
      <c r="V23" s="204"/>
      <c r="W23" s="206"/>
      <c r="X23" s="204"/>
      <c r="Y23" s="207"/>
      <c r="Z23" s="208"/>
      <c r="AA23" s="209"/>
      <c r="AB23" s="210"/>
      <c r="AC23" s="68"/>
      <c r="AD23" s="56"/>
    </row>
    <row r="24" spans="1:34" ht="23.25" customHeight="1">
      <c r="A24" s="1">
        <f>COUNTIF($B$14:B24,B24)</f>
        <v>0</v>
      </c>
      <c r="B24" s="82"/>
      <c r="C24" s="83" t="str">
        <f t="shared" si="0"/>
        <v/>
      </c>
      <c r="D24" s="200"/>
      <c r="E24" s="201"/>
      <c r="F24" s="202"/>
      <c r="G24" s="203"/>
      <c r="H24" s="201"/>
      <c r="I24" s="201"/>
      <c r="J24" s="201"/>
      <c r="K24" s="201"/>
      <c r="L24" s="201"/>
      <c r="M24" s="201"/>
      <c r="N24" s="86"/>
      <c r="O24" s="204"/>
      <c r="P24" s="205"/>
      <c r="Q24" s="206"/>
      <c r="R24" s="204"/>
      <c r="S24" s="206"/>
      <c r="T24" s="204"/>
      <c r="U24" s="206"/>
      <c r="V24" s="204"/>
      <c r="W24" s="206"/>
      <c r="X24" s="204"/>
      <c r="Y24" s="207"/>
      <c r="Z24" s="208"/>
      <c r="AA24" s="209"/>
      <c r="AB24" s="210"/>
      <c r="AC24" s="8"/>
    </row>
    <row r="25" spans="1:34" ht="23.25" customHeight="1">
      <c r="A25" s="1">
        <f>COUNTIF($B$14:B25,B25)</f>
        <v>0</v>
      </c>
      <c r="B25" s="82"/>
      <c r="C25" s="83" t="str">
        <f t="shared" si="0"/>
        <v/>
      </c>
      <c r="D25" s="200"/>
      <c r="E25" s="201"/>
      <c r="F25" s="202"/>
      <c r="G25" s="203"/>
      <c r="H25" s="201"/>
      <c r="I25" s="201"/>
      <c r="J25" s="201"/>
      <c r="K25" s="201"/>
      <c r="L25" s="201"/>
      <c r="M25" s="201"/>
      <c r="N25" s="86"/>
      <c r="O25" s="204"/>
      <c r="P25" s="205"/>
      <c r="Q25" s="206"/>
      <c r="R25" s="204"/>
      <c r="S25" s="206"/>
      <c r="T25" s="204"/>
      <c r="U25" s="206"/>
      <c r="V25" s="204"/>
      <c r="W25" s="206"/>
      <c r="X25" s="204"/>
      <c r="Y25" s="207"/>
      <c r="Z25" s="208"/>
      <c r="AA25" s="209"/>
      <c r="AB25" s="210"/>
      <c r="AC25" s="8"/>
    </row>
    <row r="26" spans="1:34" ht="23.25" customHeight="1">
      <c r="A26" s="1">
        <f>COUNTIF($B$14:B26,B26)</f>
        <v>0</v>
      </c>
      <c r="B26" s="82"/>
      <c r="C26" s="83" t="str">
        <f t="shared" si="0"/>
        <v/>
      </c>
      <c r="D26" s="200"/>
      <c r="E26" s="201"/>
      <c r="F26" s="202"/>
      <c r="G26" s="203"/>
      <c r="H26" s="201"/>
      <c r="I26" s="201"/>
      <c r="J26" s="201"/>
      <c r="K26" s="201"/>
      <c r="L26" s="201"/>
      <c r="M26" s="201"/>
      <c r="N26" s="86"/>
      <c r="O26" s="204"/>
      <c r="P26" s="205"/>
      <c r="Q26" s="206"/>
      <c r="R26" s="204"/>
      <c r="S26" s="206"/>
      <c r="T26" s="204"/>
      <c r="U26" s="206"/>
      <c r="V26" s="204"/>
      <c r="W26" s="206"/>
      <c r="X26" s="204"/>
      <c r="Y26" s="207"/>
      <c r="Z26" s="208"/>
      <c r="AA26" s="209"/>
      <c r="AB26" s="210"/>
      <c r="AC26" s="8"/>
    </row>
    <row r="27" spans="1:34" ht="23.25" customHeight="1">
      <c r="A27" s="1">
        <f>COUNTIF($B$14:B27,B27)</f>
        <v>0</v>
      </c>
      <c r="B27" s="82"/>
      <c r="C27" s="83" t="str">
        <f t="shared" si="0"/>
        <v/>
      </c>
      <c r="D27" s="200"/>
      <c r="E27" s="201"/>
      <c r="F27" s="202"/>
      <c r="G27" s="203"/>
      <c r="H27" s="201"/>
      <c r="I27" s="201"/>
      <c r="J27" s="201"/>
      <c r="K27" s="201"/>
      <c r="L27" s="201"/>
      <c r="M27" s="201"/>
      <c r="N27" s="86"/>
      <c r="O27" s="204"/>
      <c r="P27" s="205"/>
      <c r="Q27" s="206"/>
      <c r="R27" s="204"/>
      <c r="S27" s="206"/>
      <c r="T27" s="204"/>
      <c r="U27" s="206"/>
      <c r="V27" s="204"/>
      <c r="W27" s="206"/>
      <c r="X27" s="204"/>
      <c r="Y27" s="207"/>
      <c r="Z27" s="208"/>
      <c r="AA27" s="209"/>
      <c r="AB27" s="210"/>
      <c r="AC27" s="8"/>
    </row>
    <row r="28" spans="1:34" ht="23.25" customHeight="1">
      <c r="A28" s="1">
        <f>COUNTIF($B$14:B28,B28)</f>
        <v>0</v>
      </c>
      <c r="B28" s="82"/>
      <c r="C28" s="83" t="str">
        <f t="shared" si="0"/>
        <v/>
      </c>
      <c r="D28" s="200"/>
      <c r="E28" s="201"/>
      <c r="F28" s="202"/>
      <c r="G28" s="203"/>
      <c r="H28" s="201"/>
      <c r="I28" s="201"/>
      <c r="J28" s="201"/>
      <c r="K28" s="201"/>
      <c r="L28" s="201"/>
      <c r="M28" s="201"/>
      <c r="N28" s="86"/>
      <c r="O28" s="204"/>
      <c r="P28" s="205"/>
      <c r="Q28" s="206"/>
      <c r="R28" s="204"/>
      <c r="S28" s="206"/>
      <c r="T28" s="204"/>
      <c r="U28" s="206"/>
      <c r="V28" s="204"/>
      <c r="W28" s="206"/>
      <c r="X28" s="204"/>
      <c r="Y28" s="207"/>
      <c r="Z28" s="208"/>
      <c r="AA28" s="209"/>
      <c r="AB28" s="210"/>
      <c r="AC28" s="68"/>
      <c r="AD28" s="56"/>
    </row>
    <row r="29" spans="1:34" ht="23.25" customHeight="1">
      <c r="A29" s="1">
        <f>COUNTIF($B$14:B29,B29)</f>
        <v>0</v>
      </c>
      <c r="B29" s="82"/>
      <c r="C29" s="83" t="str">
        <f t="shared" si="0"/>
        <v/>
      </c>
      <c r="D29" s="200"/>
      <c r="E29" s="201"/>
      <c r="F29" s="202"/>
      <c r="G29" s="203"/>
      <c r="H29" s="201"/>
      <c r="I29" s="201"/>
      <c r="J29" s="201"/>
      <c r="K29" s="201"/>
      <c r="L29" s="201"/>
      <c r="M29" s="201"/>
      <c r="N29" s="86"/>
      <c r="O29" s="204"/>
      <c r="P29" s="205"/>
      <c r="Q29" s="206"/>
      <c r="R29" s="204"/>
      <c r="S29" s="206"/>
      <c r="T29" s="204"/>
      <c r="U29" s="206"/>
      <c r="V29" s="204"/>
      <c r="W29" s="206"/>
      <c r="X29" s="204"/>
      <c r="Y29" s="207"/>
      <c r="Z29" s="208"/>
      <c r="AA29" s="209"/>
      <c r="AB29" s="210"/>
      <c r="AC29" s="8"/>
    </row>
    <row r="30" spans="1:34" ht="23.25" customHeight="1">
      <c r="A30" s="1">
        <f>COUNTIF($B$14:B30,B30)</f>
        <v>0</v>
      </c>
      <c r="B30" s="82"/>
      <c r="C30" s="83" t="str">
        <f t="shared" si="0"/>
        <v/>
      </c>
      <c r="D30" s="200"/>
      <c r="E30" s="201"/>
      <c r="F30" s="202"/>
      <c r="G30" s="203"/>
      <c r="H30" s="201"/>
      <c r="I30" s="201"/>
      <c r="J30" s="201"/>
      <c r="K30" s="201"/>
      <c r="L30" s="201"/>
      <c r="M30" s="201"/>
      <c r="N30" s="86"/>
      <c r="O30" s="204"/>
      <c r="P30" s="205"/>
      <c r="Q30" s="206"/>
      <c r="R30" s="204"/>
      <c r="S30" s="206"/>
      <c r="T30" s="204"/>
      <c r="U30" s="206"/>
      <c r="V30" s="204"/>
      <c r="W30" s="206"/>
      <c r="X30" s="204"/>
      <c r="Y30" s="207"/>
      <c r="Z30" s="208"/>
      <c r="AA30" s="209"/>
      <c r="AB30" s="210"/>
      <c r="AC30" s="8"/>
    </row>
    <row r="31" spans="1:34" ht="23.25" customHeight="1">
      <c r="A31" s="1">
        <f>COUNTIF($B$14:B31,B31)</f>
        <v>0</v>
      </c>
      <c r="B31" s="82"/>
      <c r="C31" s="83" t="str">
        <f t="shared" si="0"/>
        <v/>
      </c>
      <c r="D31" s="200"/>
      <c r="E31" s="201"/>
      <c r="F31" s="202"/>
      <c r="G31" s="203"/>
      <c r="H31" s="201"/>
      <c r="I31" s="201"/>
      <c r="J31" s="201"/>
      <c r="K31" s="201"/>
      <c r="L31" s="201"/>
      <c r="M31" s="201"/>
      <c r="N31" s="86"/>
      <c r="O31" s="204"/>
      <c r="P31" s="205"/>
      <c r="Q31" s="206"/>
      <c r="R31" s="204"/>
      <c r="S31" s="206"/>
      <c r="T31" s="204"/>
      <c r="U31" s="206"/>
      <c r="V31" s="204"/>
      <c r="W31" s="206"/>
      <c r="X31" s="204"/>
      <c r="Y31" s="207"/>
      <c r="Z31" s="208"/>
      <c r="AA31" s="209"/>
      <c r="AB31" s="210"/>
      <c r="AC31" s="8"/>
    </row>
    <row r="32" spans="1:34" ht="23.25" customHeight="1">
      <c r="A32" s="1">
        <f>COUNTIF($B$14:B32,B32)</f>
        <v>0</v>
      </c>
      <c r="B32" s="82"/>
      <c r="C32" s="83" t="str">
        <f t="shared" si="0"/>
        <v/>
      </c>
      <c r="D32" s="200"/>
      <c r="E32" s="201"/>
      <c r="F32" s="202"/>
      <c r="G32" s="203"/>
      <c r="H32" s="201"/>
      <c r="I32" s="201"/>
      <c r="J32" s="201"/>
      <c r="K32" s="201"/>
      <c r="L32" s="201"/>
      <c r="M32" s="201"/>
      <c r="N32" s="86"/>
      <c r="O32" s="204"/>
      <c r="P32" s="205"/>
      <c r="Q32" s="206"/>
      <c r="R32" s="204"/>
      <c r="S32" s="206"/>
      <c r="T32" s="204"/>
      <c r="U32" s="206"/>
      <c r="V32" s="204"/>
      <c r="W32" s="206"/>
      <c r="X32" s="204"/>
      <c r="Y32" s="207"/>
      <c r="Z32" s="208"/>
      <c r="AA32" s="209"/>
      <c r="AB32" s="210"/>
      <c r="AC32" s="8"/>
    </row>
    <row r="33" spans="1:30" ht="23.25" customHeight="1">
      <c r="A33" s="1">
        <f>COUNTIF($B$14:B33,B33)</f>
        <v>0</v>
      </c>
      <c r="B33" s="82"/>
      <c r="C33" s="83" t="str">
        <f t="shared" si="0"/>
        <v/>
      </c>
      <c r="D33" s="200"/>
      <c r="E33" s="201"/>
      <c r="F33" s="202"/>
      <c r="G33" s="203"/>
      <c r="H33" s="201"/>
      <c r="I33" s="201"/>
      <c r="J33" s="201"/>
      <c r="K33" s="201"/>
      <c r="L33" s="201"/>
      <c r="M33" s="201"/>
      <c r="N33" s="86"/>
      <c r="O33" s="204"/>
      <c r="P33" s="205"/>
      <c r="Q33" s="206"/>
      <c r="R33" s="204"/>
      <c r="S33" s="206"/>
      <c r="T33" s="204"/>
      <c r="U33" s="206"/>
      <c r="V33" s="204"/>
      <c r="W33" s="206"/>
      <c r="X33" s="204"/>
      <c r="Y33" s="207"/>
      <c r="Z33" s="208"/>
      <c r="AA33" s="209"/>
      <c r="AB33" s="210"/>
      <c r="AC33" s="68"/>
      <c r="AD33" s="56"/>
    </row>
    <row r="34" spans="1:30" ht="23.25" customHeight="1">
      <c r="A34" s="1">
        <f>COUNTIF($B$14:B34,B34)</f>
        <v>0</v>
      </c>
      <c r="B34" s="84"/>
      <c r="C34" s="83" t="str">
        <f t="shared" si="0"/>
        <v/>
      </c>
      <c r="D34" s="214"/>
      <c r="E34" s="209"/>
      <c r="F34" s="215"/>
      <c r="G34" s="216"/>
      <c r="H34" s="209"/>
      <c r="I34" s="209"/>
      <c r="J34" s="209"/>
      <c r="K34" s="209"/>
      <c r="L34" s="209"/>
      <c r="M34" s="209"/>
      <c r="N34" s="87"/>
      <c r="O34" s="204"/>
      <c r="P34" s="205"/>
      <c r="Q34" s="206"/>
      <c r="R34" s="204"/>
      <c r="S34" s="206"/>
      <c r="T34" s="204"/>
      <c r="U34" s="206"/>
      <c r="V34" s="204"/>
      <c r="W34" s="206"/>
      <c r="X34" s="204"/>
      <c r="Y34" s="207"/>
      <c r="Z34" s="208"/>
      <c r="AA34" s="209"/>
      <c r="AB34" s="210"/>
      <c r="AC34" s="8"/>
    </row>
    <row r="35" spans="1:30" ht="23.25" customHeight="1" thickBot="1">
      <c r="A35" s="1">
        <f>COUNTIF($B$14:B35,B35)</f>
        <v>0</v>
      </c>
      <c r="B35" s="85"/>
      <c r="C35" s="83" t="str">
        <f t="shared" si="0"/>
        <v/>
      </c>
      <c r="D35" s="217"/>
      <c r="E35" s="218"/>
      <c r="F35" s="219"/>
      <c r="G35" s="220"/>
      <c r="H35" s="218"/>
      <c r="I35" s="218"/>
      <c r="J35" s="218"/>
      <c r="K35" s="218"/>
      <c r="L35" s="218"/>
      <c r="M35" s="218"/>
      <c r="N35" s="88"/>
      <c r="O35" s="204"/>
      <c r="P35" s="205"/>
      <c r="Q35" s="206"/>
      <c r="R35" s="204"/>
      <c r="S35" s="206"/>
      <c r="T35" s="204"/>
      <c r="U35" s="206"/>
      <c r="V35" s="204"/>
      <c r="W35" s="206"/>
      <c r="X35" s="204"/>
      <c r="Y35" s="207"/>
      <c r="Z35" s="208"/>
      <c r="AA35" s="209"/>
      <c r="AB35" s="210"/>
      <c r="AC35" s="8"/>
    </row>
    <row r="36" spans="1:30" ht="18" customHeight="1" thickTop="1" thickBot="1">
      <c r="B36" s="105" t="s">
        <v>82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76"/>
      <c r="P36" s="77"/>
      <c r="Q36" s="221" t="s">
        <v>14</v>
      </c>
      <c r="R36" s="222"/>
      <c r="S36" s="223"/>
      <c r="T36" s="221" t="s">
        <v>21</v>
      </c>
      <c r="U36" s="222"/>
      <c r="V36" s="223"/>
      <c r="W36" s="230" t="s">
        <v>84</v>
      </c>
      <c r="X36" s="231"/>
      <c r="Y36" s="231"/>
      <c r="Z36" s="231"/>
      <c r="AA36" s="231"/>
      <c r="AB36" s="232"/>
      <c r="AC36" s="24"/>
      <c r="AD36" s="26" t="s">
        <v>15</v>
      </c>
    </row>
    <row r="37" spans="1:30" ht="12" customHeight="1" thickTop="1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78"/>
      <c r="P37" s="79"/>
      <c r="Q37" s="96" t="s">
        <v>35</v>
      </c>
      <c r="R37" s="97"/>
      <c r="S37" s="98"/>
      <c r="T37" s="96" t="s">
        <v>34</v>
      </c>
      <c r="U37" s="97"/>
      <c r="V37" s="98"/>
      <c r="W37" s="233"/>
      <c r="X37" s="234"/>
      <c r="Y37" s="234"/>
      <c r="Z37" s="234"/>
      <c r="AA37" s="234"/>
      <c r="AB37" s="235"/>
      <c r="AC37" s="25"/>
      <c r="AD37" s="211"/>
    </row>
    <row r="38" spans="1:30" ht="22.5" customHeight="1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78"/>
      <c r="P38" s="79"/>
      <c r="Q38" s="99" t="str">
        <f>IF(SUM(R14:S35)&lt;=0,"",SUM(R14:S35))</f>
        <v/>
      </c>
      <c r="R38" s="100"/>
      <c r="S38" s="101"/>
      <c r="T38" s="224" t="str">
        <f>IF(CONCATENATE(B14,B15,B16,B17,B18,B19,B20,B21,B22,B23,B24,B25,B26,B27,B28,B29,B30,B31,B32,B33,B34,B35)="","",IF(COUNTIF(A14:A35,1)=0,"",COUNTIF(A14:A35,1)))</f>
        <v/>
      </c>
      <c r="U38" s="225"/>
      <c r="V38" s="226"/>
      <c r="W38" s="233"/>
      <c r="X38" s="234"/>
      <c r="Y38" s="234"/>
      <c r="Z38" s="234"/>
      <c r="AA38" s="234"/>
      <c r="AB38" s="235"/>
      <c r="AC38" s="25"/>
      <c r="AD38" s="212"/>
    </row>
    <row r="39" spans="1:30" ht="14.25" thickBot="1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78"/>
      <c r="P39" s="79"/>
      <c r="Q39" s="102" t="s">
        <v>58</v>
      </c>
      <c r="R39" s="103"/>
      <c r="S39" s="104"/>
      <c r="T39" s="227" t="s">
        <v>6</v>
      </c>
      <c r="U39" s="228"/>
      <c r="V39" s="229"/>
      <c r="W39" s="236"/>
      <c r="X39" s="237"/>
      <c r="Y39" s="237"/>
      <c r="Z39" s="237"/>
      <c r="AA39" s="237"/>
      <c r="AB39" s="238"/>
      <c r="AC39" s="25"/>
      <c r="AD39" s="213"/>
    </row>
    <row r="40" spans="1:30" ht="4.5" customHeight="1" thickTop="1" thickBot="1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1"/>
      <c r="P40" s="11"/>
      <c r="Q40" s="11"/>
      <c r="R40" s="13"/>
      <c r="S40" s="14"/>
      <c r="T40" s="13"/>
      <c r="U40" s="15"/>
      <c r="V40" s="15"/>
      <c r="W40" s="15"/>
      <c r="X40" s="15"/>
      <c r="Y40" s="15"/>
      <c r="Z40" s="11"/>
      <c r="AA40" s="11"/>
      <c r="AB40" s="11"/>
      <c r="AC40" s="12"/>
      <c r="AD40" s="12"/>
    </row>
    <row r="41" spans="1:30" ht="16.5" customHeight="1" thickTop="1" thickBo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"/>
      <c r="P41" s="11"/>
      <c r="Q41" s="11"/>
      <c r="R41" s="11"/>
      <c r="S41" s="11"/>
      <c r="T41" s="239" t="s">
        <v>29</v>
      </c>
      <c r="U41" s="240"/>
      <c r="V41" s="11"/>
      <c r="W41" s="11"/>
      <c r="X41" s="11"/>
      <c r="Y41" s="11"/>
      <c r="Z41" s="11"/>
      <c r="AA41" s="10"/>
      <c r="AB41" s="10"/>
      <c r="AD41" s="27" t="s">
        <v>78</v>
      </c>
    </row>
    <row r="42" spans="1:30" ht="24.75" customHeight="1" thickTop="1">
      <c r="B42" s="241" t="s">
        <v>12</v>
      </c>
      <c r="C42" s="242"/>
      <c r="D42" s="242"/>
      <c r="E42" s="242"/>
      <c r="F42" s="242"/>
      <c r="G42" s="242"/>
      <c r="H42" s="242"/>
      <c r="I42" s="242"/>
      <c r="J42" s="273" t="s">
        <v>72</v>
      </c>
      <c r="K42" s="274"/>
      <c r="L42" s="274"/>
      <c r="M42" s="275"/>
      <c r="N42" s="275"/>
      <c r="O42" s="90" t="s">
        <v>70</v>
      </c>
      <c r="P42" s="91" t="s">
        <v>69</v>
      </c>
      <c r="Q42" s="270" t="str">
        <f>IF(M42="","",65*M42)</f>
        <v/>
      </c>
      <c r="R42" s="270"/>
      <c r="S42" s="89" t="s">
        <v>68</v>
      </c>
      <c r="T42" s="243"/>
      <c r="U42" s="244"/>
      <c r="V42" s="16"/>
      <c r="W42" s="247" t="s">
        <v>36</v>
      </c>
      <c r="X42" s="266" t="str">
        <f>IF(Q42&amp;Q43="","",IF(Q43="",Q42,IF(Q42="",Q43,Q42+Q43)))</f>
        <v/>
      </c>
      <c r="Y42" s="267"/>
      <c r="Z42" s="267"/>
      <c r="AA42" s="264" t="s">
        <v>68</v>
      </c>
      <c r="AB42" s="16"/>
      <c r="AC42" s="16"/>
      <c r="AD42" s="211"/>
    </row>
    <row r="43" spans="1:30" ht="24.75" customHeight="1" thickBot="1">
      <c r="B43" s="241" t="s">
        <v>13</v>
      </c>
      <c r="C43" s="242"/>
      <c r="D43" s="242"/>
      <c r="E43" s="242"/>
      <c r="F43" s="242"/>
      <c r="G43" s="242"/>
      <c r="H43" s="242"/>
      <c r="I43" s="242"/>
      <c r="J43" s="273" t="s">
        <v>71</v>
      </c>
      <c r="K43" s="274"/>
      <c r="L43" s="274"/>
      <c r="M43" s="275"/>
      <c r="N43" s="275"/>
      <c r="O43" s="90" t="s">
        <v>70</v>
      </c>
      <c r="P43" s="91" t="s">
        <v>69</v>
      </c>
      <c r="Q43" s="270" t="str">
        <f>IF(M43="","",130*M43)</f>
        <v/>
      </c>
      <c r="R43" s="270"/>
      <c r="S43" s="89" t="s">
        <v>68</v>
      </c>
      <c r="T43" s="245"/>
      <c r="U43" s="246"/>
      <c r="V43" s="16"/>
      <c r="W43" s="248"/>
      <c r="X43" s="268"/>
      <c r="Y43" s="269"/>
      <c r="Z43" s="269"/>
      <c r="AA43" s="265"/>
      <c r="AB43" s="16"/>
      <c r="AC43" s="16"/>
      <c r="AD43" s="260"/>
    </row>
    <row r="44" spans="1:30" ht="4.5" customHeight="1" thickTop="1" thickBot="1">
      <c r="B44" s="20"/>
      <c r="C44" s="20"/>
      <c r="D44" s="20"/>
      <c r="E44" s="20"/>
      <c r="F44" s="20"/>
      <c r="G44" s="20"/>
      <c r="H44" s="20"/>
      <c r="I44" s="20"/>
      <c r="J44" s="20"/>
      <c r="K44" s="17"/>
      <c r="L44" s="17"/>
      <c r="M44" s="17"/>
      <c r="N44" s="17"/>
      <c r="O44" s="17"/>
      <c r="P44" s="17"/>
      <c r="Q44" s="18"/>
      <c r="R44" s="18"/>
      <c r="S44" s="18"/>
      <c r="T44" s="19"/>
      <c r="U44" s="19"/>
      <c r="V44" s="16"/>
      <c r="W44" s="9"/>
      <c r="X44" s="92"/>
      <c r="Y44" s="92"/>
      <c r="Z44" s="92"/>
      <c r="AA44" s="11"/>
      <c r="AB44" s="16"/>
      <c r="AC44" s="16"/>
      <c r="AD44" s="80"/>
    </row>
    <row r="45" spans="1:30" ht="20.100000000000001" customHeight="1" thickTop="1" thickBot="1">
      <c r="B45" s="249" t="s">
        <v>16</v>
      </c>
      <c r="C45" s="250"/>
      <c r="D45" s="250"/>
      <c r="E45" s="250"/>
      <c r="F45" s="250"/>
      <c r="G45" s="250"/>
      <c r="H45" s="250"/>
      <c r="I45" s="251"/>
      <c r="J45" s="252" t="s">
        <v>37</v>
      </c>
      <c r="K45" s="253"/>
      <c r="L45" s="254"/>
      <c r="M45" s="254"/>
      <c r="N45" s="254"/>
      <c r="O45" s="29" t="s">
        <v>38</v>
      </c>
      <c r="P45" s="30" t="s">
        <v>39</v>
      </c>
      <c r="Q45" s="255"/>
      <c r="R45" s="255"/>
      <c r="S45" s="30" t="s">
        <v>6</v>
      </c>
      <c r="T45" s="271" t="s">
        <v>40</v>
      </c>
      <c r="U45" s="272"/>
      <c r="V45" s="21"/>
      <c r="W45" s="22" t="s">
        <v>41</v>
      </c>
      <c r="X45" s="256" t="str">
        <f>IF(Q45="","",L45*Q45)</f>
        <v/>
      </c>
      <c r="Y45" s="257"/>
      <c r="Z45" s="257"/>
      <c r="AA45" s="7" t="s">
        <v>8</v>
      </c>
      <c r="AB45" s="16"/>
      <c r="AC45" s="16"/>
      <c r="AD45" s="27" t="s">
        <v>56</v>
      </c>
    </row>
    <row r="46" spans="1:30" ht="8.25" customHeight="1" thickTop="1"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D46" s="261"/>
    </row>
    <row r="47" spans="1:30" s="31" customFormat="1" ht="18" customHeight="1">
      <c r="B47" s="258" t="s">
        <v>50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74"/>
      <c r="AD47" s="262"/>
    </row>
    <row r="48" spans="1:30" s="31" customFormat="1" ht="24.75" customHeight="1" thickBot="1">
      <c r="B48" s="31" t="s">
        <v>57</v>
      </c>
      <c r="AB48" s="75" t="s">
        <v>87</v>
      </c>
      <c r="AD48" s="263"/>
    </row>
    <row r="49" ht="60.75" customHeight="1" thickTop="1"/>
    <row r="1779" spans="14:14">
      <c r="N1779" s="1" t="e">
        <f>-yedf</f>
        <v>#NAME?</v>
      </c>
    </row>
    <row r="6305" spans="14:14">
      <c r="N6305" s="1" t="s">
        <v>2</v>
      </c>
    </row>
  </sheetData>
  <sheetProtection selectLockedCells="1"/>
  <mergeCells count="241">
    <mergeCell ref="Z28:AB28"/>
    <mergeCell ref="Z29:AB29"/>
    <mergeCell ref="Z30:AB30"/>
    <mergeCell ref="Z31:AB31"/>
    <mergeCell ref="Z32:AB32"/>
    <mergeCell ref="Z33:AB33"/>
    <mergeCell ref="Z34:AB34"/>
    <mergeCell ref="Z35:AB35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X31:Y31"/>
    <mergeCell ref="B45:I45"/>
    <mergeCell ref="J45:K45"/>
    <mergeCell ref="L45:N45"/>
    <mergeCell ref="Q45:R45"/>
    <mergeCell ref="X45:Z45"/>
    <mergeCell ref="B47:AB47"/>
    <mergeCell ref="B46:AB46"/>
    <mergeCell ref="AD42:AD43"/>
    <mergeCell ref="AD46:AD48"/>
    <mergeCell ref="AA42:AA43"/>
    <mergeCell ref="X42:Z43"/>
    <mergeCell ref="Q42:R42"/>
    <mergeCell ref="Q43:R43"/>
    <mergeCell ref="T45:U45"/>
    <mergeCell ref="J42:L42"/>
    <mergeCell ref="M42:N42"/>
    <mergeCell ref="J43:L43"/>
    <mergeCell ref="M43:N43"/>
    <mergeCell ref="T41:U41"/>
    <mergeCell ref="B42:I42"/>
    <mergeCell ref="T42:U43"/>
    <mergeCell ref="W42:W43"/>
    <mergeCell ref="Z17:AB17"/>
    <mergeCell ref="Z18:AB18"/>
    <mergeCell ref="Z19:AB19"/>
    <mergeCell ref="Z20:AB20"/>
    <mergeCell ref="Z21:AB21"/>
    <mergeCell ref="Z22:AB22"/>
    <mergeCell ref="O17:Q17"/>
    <mergeCell ref="D32:F32"/>
    <mergeCell ref="G32:M32"/>
    <mergeCell ref="R32:S32"/>
    <mergeCell ref="T32:U32"/>
    <mergeCell ref="V32:W32"/>
    <mergeCell ref="X32:Y32"/>
    <mergeCell ref="B43:I43"/>
    <mergeCell ref="R34:S34"/>
    <mergeCell ref="D31:F31"/>
    <mergeCell ref="G31:M31"/>
    <mergeCell ref="R31:S31"/>
    <mergeCell ref="T31:U31"/>
    <mergeCell ref="V31:W31"/>
    <mergeCell ref="AD37:AD39"/>
    <mergeCell ref="D34:F34"/>
    <mergeCell ref="G34:M34"/>
    <mergeCell ref="D35:F35"/>
    <mergeCell ref="G35:M35"/>
    <mergeCell ref="D33:F33"/>
    <mergeCell ref="G33:M33"/>
    <mergeCell ref="R33:S33"/>
    <mergeCell ref="T33:U33"/>
    <mergeCell ref="V33:W33"/>
    <mergeCell ref="X33:Y33"/>
    <mergeCell ref="Q36:S36"/>
    <mergeCell ref="T36:V36"/>
    <mergeCell ref="T34:U34"/>
    <mergeCell ref="V34:W34"/>
    <mergeCell ref="X34:Y34"/>
    <mergeCell ref="R35:S35"/>
    <mergeCell ref="T35:U35"/>
    <mergeCell ref="V35:W35"/>
    <mergeCell ref="X35:Y35"/>
    <mergeCell ref="T37:V37"/>
    <mergeCell ref="T38:V38"/>
    <mergeCell ref="T39:V39"/>
    <mergeCell ref="W36:AB39"/>
    <mergeCell ref="D30:F30"/>
    <mergeCell ref="G30:M30"/>
    <mergeCell ref="R30:S30"/>
    <mergeCell ref="T30:U30"/>
    <mergeCell ref="V30:W30"/>
    <mergeCell ref="X30:Y30"/>
    <mergeCell ref="D29:F29"/>
    <mergeCell ref="G29:M29"/>
    <mergeCell ref="R29:S29"/>
    <mergeCell ref="T29:U29"/>
    <mergeCell ref="V29:W29"/>
    <mergeCell ref="X29:Y29"/>
    <mergeCell ref="D28:F28"/>
    <mergeCell ref="G28:M28"/>
    <mergeCell ref="R28:S28"/>
    <mergeCell ref="T28:U28"/>
    <mergeCell ref="V28:W28"/>
    <mergeCell ref="X28:Y28"/>
    <mergeCell ref="D23:F23"/>
    <mergeCell ref="G23:M23"/>
    <mergeCell ref="R23:S23"/>
    <mergeCell ref="T23:U23"/>
    <mergeCell ref="V23:W23"/>
    <mergeCell ref="X23:Y23"/>
    <mergeCell ref="O23:Q23"/>
    <mergeCell ref="G24:M24"/>
    <mergeCell ref="R24:S24"/>
    <mergeCell ref="T24:U24"/>
    <mergeCell ref="V24:W24"/>
    <mergeCell ref="X24:Y24"/>
    <mergeCell ref="Z23:AB23"/>
    <mergeCell ref="D27:F27"/>
    <mergeCell ref="G27:M27"/>
    <mergeCell ref="R27:S27"/>
    <mergeCell ref="T27:U27"/>
    <mergeCell ref="V27:W27"/>
    <mergeCell ref="X27:Y27"/>
    <mergeCell ref="D26:F26"/>
    <mergeCell ref="G26:M26"/>
    <mergeCell ref="R26:S26"/>
    <mergeCell ref="T26:U26"/>
    <mergeCell ref="V26:W26"/>
    <mergeCell ref="X26:Y26"/>
    <mergeCell ref="Z24:AB24"/>
    <mergeCell ref="Z25:AB25"/>
    <mergeCell ref="Z26:AB26"/>
    <mergeCell ref="Z27:AB27"/>
    <mergeCell ref="D25:F25"/>
    <mergeCell ref="G25:M25"/>
    <mergeCell ref="R25:S25"/>
    <mergeCell ref="T25:U25"/>
    <mergeCell ref="V25:W25"/>
    <mergeCell ref="X25:Y25"/>
    <mergeCell ref="D24:F24"/>
    <mergeCell ref="O18:Q18"/>
    <mergeCell ref="O19:Q19"/>
    <mergeCell ref="D18:F18"/>
    <mergeCell ref="G18:M18"/>
    <mergeCell ref="R18:S18"/>
    <mergeCell ref="T18:U18"/>
    <mergeCell ref="V18:W18"/>
    <mergeCell ref="X18:Y18"/>
    <mergeCell ref="D22:F22"/>
    <mergeCell ref="G22:M22"/>
    <mergeCell ref="R22:S22"/>
    <mergeCell ref="T22:U22"/>
    <mergeCell ref="V22:W22"/>
    <mergeCell ref="X22:Y22"/>
    <mergeCell ref="O22:Q22"/>
    <mergeCell ref="D21:F21"/>
    <mergeCell ref="G21:M21"/>
    <mergeCell ref="R21:S21"/>
    <mergeCell ref="T21:U21"/>
    <mergeCell ref="V21:W21"/>
    <mergeCell ref="X21:Y21"/>
    <mergeCell ref="O21:Q21"/>
    <mergeCell ref="D20:F20"/>
    <mergeCell ref="G20:M20"/>
    <mergeCell ref="R20:S20"/>
    <mergeCell ref="T20:U20"/>
    <mergeCell ref="V20:W20"/>
    <mergeCell ref="X20:Y20"/>
    <mergeCell ref="O20:Q20"/>
    <mergeCell ref="D19:F19"/>
    <mergeCell ref="G19:M19"/>
    <mergeCell ref="R19:S19"/>
    <mergeCell ref="T19:U19"/>
    <mergeCell ref="V19:W19"/>
    <mergeCell ref="X19:Y19"/>
    <mergeCell ref="D17:F17"/>
    <mergeCell ref="G17:M17"/>
    <mergeCell ref="R17:S17"/>
    <mergeCell ref="T17:U17"/>
    <mergeCell ref="V17:W17"/>
    <mergeCell ref="X17:Y17"/>
    <mergeCell ref="Z15:AB15"/>
    <mergeCell ref="D16:F16"/>
    <mergeCell ref="G16:M16"/>
    <mergeCell ref="O16:Q16"/>
    <mergeCell ref="R16:S16"/>
    <mergeCell ref="T16:U16"/>
    <mergeCell ref="V16:W16"/>
    <mergeCell ref="X16:Y16"/>
    <mergeCell ref="Z16:AB16"/>
    <mergeCell ref="D14:F14"/>
    <mergeCell ref="G14:M14"/>
    <mergeCell ref="O14:Q14"/>
    <mergeCell ref="R14:S14"/>
    <mergeCell ref="T14:U14"/>
    <mergeCell ref="V14:W14"/>
    <mergeCell ref="X14:Y14"/>
    <mergeCell ref="Z14:AB14"/>
    <mergeCell ref="D15:F15"/>
    <mergeCell ref="G15:M15"/>
    <mergeCell ref="O15:Q15"/>
    <mergeCell ref="R15:S15"/>
    <mergeCell ref="T15:U15"/>
    <mergeCell ref="V15:W15"/>
    <mergeCell ref="X15:Y15"/>
    <mergeCell ref="B12:B13"/>
    <mergeCell ref="C12:C13"/>
    <mergeCell ref="D12:F13"/>
    <mergeCell ref="G12:N13"/>
    <mergeCell ref="O12:Q13"/>
    <mergeCell ref="R12:S13"/>
    <mergeCell ref="T12:Y12"/>
    <mergeCell ref="Z12:AB13"/>
    <mergeCell ref="T13:U13"/>
    <mergeCell ref="V13:W13"/>
    <mergeCell ref="X13:Y13"/>
    <mergeCell ref="Q37:S37"/>
    <mergeCell ref="Q38:S38"/>
    <mergeCell ref="Q39:S39"/>
    <mergeCell ref="B36:N41"/>
    <mergeCell ref="B1:E1"/>
    <mergeCell ref="B4:F5"/>
    <mergeCell ref="G4:H5"/>
    <mergeCell ref="I4:N4"/>
    <mergeCell ref="O4:Q4"/>
    <mergeCell ref="R4:V4"/>
    <mergeCell ref="B6:C6"/>
    <mergeCell ref="B3:D3"/>
    <mergeCell ref="L6:AD6"/>
    <mergeCell ref="W4:AB4"/>
    <mergeCell ref="I5:N5"/>
    <mergeCell ref="O5:Q5"/>
    <mergeCell ref="B11:C11"/>
    <mergeCell ref="B8:C9"/>
    <mergeCell ref="Z5:AB5"/>
    <mergeCell ref="R5:Y5"/>
    <mergeCell ref="E8:Q8"/>
    <mergeCell ref="E9:Q9"/>
    <mergeCell ref="R8:U9"/>
    <mergeCell ref="V8:AC9"/>
  </mergeCells>
  <phoneticPr fontId="1"/>
  <printOptions horizontalCentered="1" verticalCentered="1"/>
  <pageMargins left="0.6692913385826772" right="3.937007874015748E-2" top="0.23622047244094491" bottom="0.19685039370078741" header="0.23622047244094491" footer="0.15748031496062992"/>
  <pageSetup paperSize="9" scale="83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05"/>
  <sheetViews>
    <sheetView view="pageBreakPreview" topLeftCell="E1" zoomScale="90" zoomScaleNormal="100" zoomScaleSheetLayoutView="90" workbookViewId="0">
      <selection activeCell="AH14" sqref="AH14"/>
    </sheetView>
  </sheetViews>
  <sheetFormatPr defaultRowHeight="13.5"/>
  <cols>
    <col min="1" max="1" width="9" style="1" hidden="1" customWidth="1"/>
    <col min="2" max="2" width="3.625" style="1" customWidth="1"/>
    <col min="3" max="3" width="4.5" style="1" customWidth="1"/>
    <col min="4" max="11" width="3.125" style="1" customWidth="1"/>
    <col min="12" max="13" width="3.25" style="1" customWidth="1"/>
    <col min="14" max="14" width="5.25" style="1" customWidth="1"/>
    <col min="15" max="15" width="5.625" style="1" customWidth="1"/>
    <col min="16" max="16" width="4.875" style="1" customWidth="1"/>
    <col min="17" max="17" width="4.625" style="1" customWidth="1"/>
    <col min="18" max="28" width="3.875" style="1" customWidth="1"/>
    <col min="29" max="29" width="1.375" style="1" customWidth="1"/>
    <col min="30" max="30" width="9" style="1" customWidth="1"/>
    <col min="31" max="31" width="9.5" style="1" bestFit="1" customWidth="1"/>
    <col min="32" max="16384" width="9" style="1"/>
  </cols>
  <sheetData>
    <row r="1" spans="1:31" ht="18" customHeight="1" thickBot="1">
      <c r="B1" s="108" t="s">
        <v>10</v>
      </c>
      <c r="C1" s="109"/>
      <c r="D1" s="109"/>
      <c r="E1" s="110"/>
      <c r="H1" s="2"/>
      <c r="N1" s="44" t="s">
        <v>11</v>
      </c>
      <c r="P1" s="3"/>
      <c r="Q1" s="3"/>
      <c r="R1" s="3"/>
      <c r="S1" s="3"/>
      <c r="AD1" s="81" t="s">
        <v>59</v>
      </c>
    </row>
    <row r="2" spans="1:31" ht="15" customHeight="1" thickBot="1">
      <c r="B2" s="4"/>
      <c r="C2" s="4"/>
      <c r="D2" s="4"/>
      <c r="E2" s="4"/>
      <c r="H2" s="2"/>
      <c r="AD2" s="23" t="s">
        <v>48</v>
      </c>
    </row>
    <row r="3" spans="1:31" ht="37.5" customHeight="1" thickTop="1" thickBot="1">
      <c r="B3" s="128" t="s">
        <v>25</v>
      </c>
      <c r="C3" s="129"/>
      <c r="D3" s="129"/>
      <c r="E3" s="94" t="s">
        <v>28</v>
      </c>
      <c r="F3" s="93">
        <v>9</v>
      </c>
      <c r="G3" s="35">
        <v>9</v>
      </c>
      <c r="H3" s="35">
        <v>9</v>
      </c>
      <c r="I3" s="36">
        <v>9</v>
      </c>
      <c r="J3" s="42"/>
      <c r="K3" s="40" t="s">
        <v>33</v>
      </c>
      <c r="L3" s="40"/>
      <c r="M3" s="43"/>
      <c r="N3" s="43"/>
      <c r="AD3" s="45" t="s">
        <v>49</v>
      </c>
    </row>
    <row r="4" spans="1:31" ht="24" customHeight="1" thickTop="1">
      <c r="B4" s="111" t="s">
        <v>43</v>
      </c>
      <c r="C4" s="112"/>
      <c r="D4" s="112"/>
      <c r="E4" s="112"/>
      <c r="F4" s="112"/>
      <c r="G4" s="117" t="s">
        <v>9</v>
      </c>
      <c r="H4" s="118"/>
      <c r="I4" s="124" t="s">
        <v>55</v>
      </c>
      <c r="J4" s="124"/>
      <c r="K4" s="124"/>
      <c r="L4" s="124"/>
      <c r="M4" s="124"/>
      <c r="N4" s="125"/>
      <c r="O4" s="123" t="s">
        <v>30</v>
      </c>
      <c r="P4" s="124"/>
      <c r="Q4" s="125"/>
      <c r="R4" s="123" t="s">
        <v>32</v>
      </c>
      <c r="S4" s="124"/>
      <c r="T4" s="124"/>
      <c r="U4" s="124"/>
      <c r="V4" s="125"/>
      <c r="W4" s="132" t="s">
        <v>23</v>
      </c>
      <c r="X4" s="133"/>
      <c r="Y4" s="133"/>
      <c r="Z4" s="133"/>
      <c r="AA4" s="133"/>
      <c r="AB4" s="134"/>
    </row>
    <row r="5" spans="1:31" ht="24" customHeight="1">
      <c r="B5" s="114"/>
      <c r="C5" s="115"/>
      <c r="D5" s="115"/>
      <c r="E5" s="115"/>
      <c r="F5" s="115"/>
      <c r="G5" s="119"/>
      <c r="H5" s="120"/>
      <c r="I5" s="135" t="s">
        <v>77</v>
      </c>
      <c r="J5" s="136"/>
      <c r="K5" s="136"/>
      <c r="L5" s="136"/>
      <c r="M5" s="136"/>
      <c r="N5" s="136"/>
      <c r="O5" s="137" t="s">
        <v>31</v>
      </c>
      <c r="P5" s="137"/>
      <c r="Q5" s="137"/>
      <c r="R5" s="146" t="s">
        <v>88</v>
      </c>
      <c r="S5" s="147"/>
      <c r="T5" s="147"/>
      <c r="U5" s="147"/>
      <c r="V5" s="147"/>
      <c r="W5" s="147"/>
      <c r="X5" s="147"/>
      <c r="Y5" s="148"/>
      <c r="Z5" s="143" t="s">
        <v>76</v>
      </c>
      <c r="AA5" s="144"/>
      <c r="AB5" s="145"/>
    </row>
    <row r="6" spans="1:31" ht="54" customHeight="1">
      <c r="B6" s="126" t="s">
        <v>81</v>
      </c>
      <c r="C6" s="127"/>
      <c r="D6" s="60" t="s">
        <v>26</v>
      </c>
      <c r="E6" s="69">
        <v>1</v>
      </c>
      <c r="F6" s="70">
        <v>8</v>
      </c>
      <c r="G6" s="70" t="s">
        <v>60</v>
      </c>
      <c r="H6" s="70">
        <v>9</v>
      </c>
      <c r="I6" s="70">
        <v>9</v>
      </c>
      <c r="J6" s="71">
        <v>9</v>
      </c>
      <c r="K6" s="72">
        <v>9</v>
      </c>
      <c r="L6" s="130" t="s">
        <v>85</v>
      </c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31" s="73" customFormat="1" ht="11.25" customHeight="1">
      <c r="B7" s="64"/>
      <c r="C7" s="64"/>
      <c r="D7" s="59"/>
      <c r="E7" s="95" t="s">
        <v>83</v>
      </c>
      <c r="F7" s="66"/>
      <c r="G7" s="66"/>
      <c r="H7" s="66"/>
      <c r="I7" s="66"/>
      <c r="J7" s="66"/>
      <c r="K7" s="66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</row>
    <row r="8" spans="1:31" ht="15.75" customHeight="1">
      <c r="B8" s="139" t="s">
        <v>0</v>
      </c>
      <c r="C8" s="140"/>
      <c r="D8" s="60" t="s">
        <v>52</v>
      </c>
      <c r="E8" s="149" t="s">
        <v>74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3" t="s">
        <v>47</v>
      </c>
      <c r="S8" s="154"/>
      <c r="T8" s="154"/>
      <c r="U8" s="155"/>
      <c r="V8" s="159" t="s">
        <v>62</v>
      </c>
      <c r="W8" s="160"/>
      <c r="X8" s="160"/>
      <c r="Y8" s="160"/>
      <c r="Z8" s="160"/>
      <c r="AA8" s="160"/>
      <c r="AB8" s="160"/>
      <c r="AC8" s="161"/>
    </row>
    <row r="9" spans="1:31" ht="39" customHeight="1">
      <c r="B9" s="141"/>
      <c r="C9" s="142"/>
      <c r="D9" s="59" t="s">
        <v>27</v>
      </c>
      <c r="E9" s="150" t="s">
        <v>61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2"/>
      <c r="R9" s="156"/>
      <c r="S9" s="157"/>
      <c r="T9" s="157"/>
      <c r="U9" s="158"/>
      <c r="V9" s="162"/>
      <c r="W9" s="163"/>
      <c r="X9" s="163"/>
      <c r="Y9" s="163"/>
      <c r="Z9" s="163"/>
      <c r="AA9" s="163"/>
      <c r="AB9" s="163"/>
      <c r="AC9" s="164"/>
    </row>
    <row r="10" spans="1:31" ht="5.25" customHeight="1"/>
    <row r="11" spans="1:31" ht="33" customHeight="1">
      <c r="B11" s="138" t="s">
        <v>44</v>
      </c>
      <c r="C11" s="127"/>
      <c r="D11" s="63" t="s">
        <v>24</v>
      </c>
      <c r="E11" s="49">
        <v>2</v>
      </c>
      <c r="F11" s="50">
        <v>0</v>
      </c>
      <c r="G11" s="37">
        <v>1</v>
      </c>
      <c r="H11" s="37">
        <v>9</v>
      </c>
      <c r="I11" s="64" t="s">
        <v>1</v>
      </c>
      <c r="J11" s="38"/>
      <c r="K11" s="37">
        <v>4</v>
      </c>
      <c r="L11" s="48" t="s">
        <v>42</v>
      </c>
      <c r="M11" s="39" t="s">
        <v>45</v>
      </c>
      <c r="N11" s="40" t="s">
        <v>46</v>
      </c>
      <c r="O11" s="41"/>
      <c r="AC11" s="5"/>
      <c r="AD11" s="6"/>
    </row>
    <row r="12" spans="1:31" ht="13.5" customHeight="1">
      <c r="B12" s="165" t="s">
        <v>6</v>
      </c>
      <c r="C12" s="167" t="s">
        <v>7</v>
      </c>
      <c r="D12" s="169" t="s">
        <v>3</v>
      </c>
      <c r="E12" s="170"/>
      <c r="F12" s="171"/>
      <c r="G12" s="175" t="s">
        <v>4</v>
      </c>
      <c r="H12" s="176"/>
      <c r="I12" s="176"/>
      <c r="J12" s="176"/>
      <c r="K12" s="176"/>
      <c r="L12" s="176"/>
      <c r="M12" s="176"/>
      <c r="N12" s="177"/>
      <c r="O12" s="175" t="s">
        <v>22</v>
      </c>
      <c r="P12" s="176"/>
      <c r="Q12" s="177"/>
      <c r="R12" s="181" t="s">
        <v>5</v>
      </c>
      <c r="S12" s="181"/>
      <c r="T12" s="183" t="s">
        <v>20</v>
      </c>
      <c r="U12" s="184"/>
      <c r="V12" s="184"/>
      <c r="W12" s="184"/>
      <c r="X12" s="184"/>
      <c r="Y12" s="184"/>
      <c r="Z12" s="139" t="s">
        <v>54</v>
      </c>
      <c r="AA12" s="170"/>
      <c r="AB12" s="140"/>
    </row>
    <row r="13" spans="1:31" ht="13.5" customHeight="1" thickBot="1">
      <c r="B13" s="166"/>
      <c r="C13" s="168"/>
      <c r="D13" s="172"/>
      <c r="E13" s="173"/>
      <c r="F13" s="174"/>
      <c r="G13" s="178"/>
      <c r="H13" s="179"/>
      <c r="I13" s="179"/>
      <c r="J13" s="179"/>
      <c r="K13" s="179"/>
      <c r="L13" s="179"/>
      <c r="M13" s="179"/>
      <c r="N13" s="180"/>
      <c r="O13" s="178"/>
      <c r="P13" s="179"/>
      <c r="Q13" s="180"/>
      <c r="R13" s="182"/>
      <c r="S13" s="182"/>
      <c r="T13" s="187" t="s">
        <v>19</v>
      </c>
      <c r="U13" s="187"/>
      <c r="V13" s="187" t="s">
        <v>18</v>
      </c>
      <c r="W13" s="187"/>
      <c r="X13" s="187" t="s">
        <v>17</v>
      </c>
      <c r="Y13" s="188"/>
      <c r="Z13" s="185"/>
      <c r="AA13" s="173"/>
      <c r="AB13" s="186"/>
    </row>
    <row r="14" spans="1:31" ht="23.25" customHeight="1" thickTop="1">
      <c r="A14" s="1">
        <f>COUNTIF($B$14:B14,B14)</f>
        <v>1</v>
      </c>
      <c r="B14" s="46">
        <v>1</v>
      </c>
      <c r="C14" s="47">
        <f>IF(B14="","",DATE($E$11&amp;$F$11&amp;$G$11&amp;$H$11,$J$11&amp;$K$11,B14))</f>
        <v>43556</v>
      </c>
      <c r="D14" s="189" t="s">
        <v>63</v>
      </c>
      <c r="E14" s="190"/>
      <c r="F14" s="191"/>
      <c r="G14" s="192" t="s">
        <v>64</v>
      </c>
      <c r="H14" s="190"/>
      <c r="I14" s="190"/>
      <c r="J14" s="190"/>
      <c r="K14" s="190"/>
      <c r="L14" s="190"/>
      <c r="M14" s="190"/>
      <c r="N14" s="65"/>
      <c r="O14" s="193" t="s">
        <v>66</v>
      </c>
      <c r="P14" s="194"/>
      <c r="Q14" s="195"/>
      <c r="R14" s="193">
        <v>2</v>
      </c>
      <c r="S14" s="195"/>
      <c r="T14" s="193" t="s">
        <v>67</v>
      </c>
      <c r="U14" s="195"/>
      <c r="V14" s="193"/>
      <c r="W14" s="195"/>
      <c r="X14" s="193"/>
      <c r="Y14" s="196"/>
      <c r="Z14" s="197"/>
      <c r="AA14" s="198"/>
      <c r="AB14" s="199"/>
      <c r="AC14" s="62"/>
    </row>
    <row r="15" spans="1:31" ht="23.25" customHeight="1">
      <c r="A15" s="1">
        <f>COUNTIF($B$14:B15,B15)</f>
        <v>1</v>
      </c>
      <c r="B15" s="82">
        <v>8</v>
      </c>
      <c r="C15" s="83">
        <f t="shared" ref="C15:C35" si="0">IF(B15="","",DATE($E$11&amp;$F$11&amp;$G$11&amp;$H$11,$J$11&amp;$K$11,B15))</f>
        <v>43563</v>
      </c>
      <c r="D15" s="200" t="s">
        <v>63</v>
      </c>
      <c r="E15" s="201"/>
      <c r="F15" s="202"/>
      <c r="G15" s="203" t="s">
        <v>65</v>
      </c>
      <c r="H15" s="201"/>
      <c r="I15" s="201"/>
      <c r="J15" s="201"/>
      <c r="K15" s="201"/>
      <c r="L15" s="201"/>
      <c r="M15" s="201"/>
      <c r="N15" s="86"/>
      <c r="O15" s="204" t="s">
        <v>66</v>
      </c>
      <c r="P15" s="205"/>
      <c r="Q15" s="206"/>
      <c r="R15" s="204">
        <v>2</v>
      </c>
      <c r="S15" s="206"/>
      <c r="T15" s="204" t="s">
        <v>67</v>
      </c>
      <c r="U15" s="206"/>
      <c r="V15" s="204"/>
      <c r="W15" s="206"/>
      <c r="X15" s="204"/>
      <c r="Y15" s="207"/>
      <c r="Z15" s="208"/>
      <c r="AA15" s="209"/>
      <c r="AB15" s="210"/>
      <c r="AC15" s="62"/>
      <c r="AE15" s="28"/>
    </row>
    <row r="16" spans="1:31" ht="23.25" customHeight="1">
      <c r="A16" s="1">
        <f>COUNTIF($B$14:B16,B16)</f>
        <v>1</v>
      </c>
      <c r="B16" s="82">
        <v>15</v>
      </c>
      <c r="C16" s="83">
        <f t="shared" si="0"/>
        <v>43570</v>
      </c>
      <c r="D16" s="200" t="s">
        <v>63</v>
      </c>
      <c r="E16" s="201"/>
      <c r="F16" s="202"/>
      <c r="G16" s="203" t="s">
        <v>65</v>
      </c>
      <c r="H16" s="201"/>
      <c r="I16" s="201"/>
      <c r="J16" s="201"/>
      <c r="K16" s="201"/>
      <c r="L16" s="201"/>
      <c r="M16" s="201"/>
      <c r="N16" s="86"/>
      <c r="O16" s="204" t="s">
        <v>66</v>
      </c>
      <c r="P16" s="205"/>
      <c r="Q16" s="206"/>
      <c r="R16" s="204">
        <v>2</v>
      </c>
      <c r="S16" s="206"/>
      <c r="T16" s="204" t="s">
        <v>67</v>
      </c>
      <c r="U16" s="206"/>
      <c r="V16" s="204"/>
      <c r="W16" s="206"/>
      <c r="X16" s="204"/>
      <c r="Y16" s="207"/>
      <c r="Z16" s="208"/>
      <c r="AA16" s="209"/>
      <c r="AB16" s="210"/>
      <c r="AC16" s="62"/>
    </row>
    <row r="17" spans="1:30" ht="23.25" customHeight="1">
      <c r="A17" s="1">
        <f>COUNTIF($B$14:B17,B17)</f>
        <v>1</v>
      </c>
      <c r="B17" s="82">
        <v>22</v>
      </c>
      <c r="C17" s="83">
        <f t="shared" si="0"/>
        <v>43577</v>
      </c>
      <c r="D17" s="200" t="s">
        <v>63</v>
      </c>
      <c r="E17" s="201"/>
      <c r="F17" s="202"/>
      <c r="G17" s="203" t="s">
        <v>65</v>
      </c>
      <c r="H17" s="201"/>
      <c r="I17" s="201"/>
      <c r="J17" s="201"/>
      <c r="K17" s="201"/>
      <c r="L17" s="201"/>
      <c r="M17" s="201"/>
      <c r="N17" s="86"/>
      <c r="O17" s="204" t="s">
        <v>66</v>
      </c>
      <c r="P17" s="205"/>
      <c r="Q17" s="206"/>
      <c r="R17" s="204">
        <v>2</v>
      </c>
      <c r="S17" s="206"/>
      <c r="T17" s="204" t="s">
        <v>67</v>
      </c>
      <c r="U17" s="206"/>
      <c r="V17" s="204"/>
      <c r="W17" s="206"/>
      <c r="X17" s="204"/>
      <c r="Y17" s="207"/>
      <c r="Z17" s="208"/>
      <c r="AA17" s="209"/>
      <c r="AB17" s="210"/>
      <c r="AC17" s="62"/>
    </row>
    <row r="18" spans="1:30" ht="23.25" customHeight="1">
      <c r="A18" s="1">
        <f>COUNTIF($B$14:B18,B18)</f>
        <v>0</v>
      </c>
      <c r="B18" s="82"/>
      <c r="C18" s="83" t="str">
        <f t="shared" si="0"/>
        <v/>
      </c>
      <c r="D18" s="200"/>
      <c r="E18" s="201"/>
      <c r="F18" s="202"/>
      <c r="G18" s="203"/>
      <c r="H18" s="201"/>
      <c r="I18" s="201"/>
      <c r="J18" s="201"/>
      <c r="K18" s="201"/>
      <c r="L18" s="201"/>
      <c r="M18" s="201"/>
      <c r="N18" s="86"/>
      <c r="O18" s="204"/>
      <c r="P18" s="205"/>
      <c r="Q18" s="206"/>
      <c r="R18" s="204"/>
      <c r="S18" s="206"/>
      <c r="T18" s="204"/>
      <c r="U18" s="206"/>
      <c r="V18" s="204"/>
      <c r="W18" s="206"/>
      <c r="X18" s="204"/>
      <c r="Y18" s="207"/>
      <c r="Z18" s="208"/>
      <c r="AA18" s="209"/>
      <c r="AB18" s="210"/>
      <c r="AC18" s="68"/>
      <c r="AD18" s="57"/>
    </row>
    <row r="19" spans="1:30" ht="23.25" customHeight="1">
      <c r="A19" s="1">
        <f>COUNTIF($B$14:B19,B19)</f>
        <v>0</v>
      </c>
      <c r="B19" s="82"/>
      <c r="C19" s="83" t="str">
        <f t="shared" si="0"/>
        <v/>
      </c>
      <c r="D19" s="200"/>
      <c r="E19" s="201"/>
      <c r="F19" s="202"/>
      <c r="G19" s="203"/>
      <c r="H19" s="201"/>
      <c r="I19" s="201"/>
      <c r="J19" s="201"/>
      <c r="K19" s="201"/>
      <c r="L19" s="201"/>
      <c r="M19" s="201"/>
      <c r="N19" s="86"/>
      <c r="O19" s="204"/>
      <c r="P19" s="205"/>
      <c r="Q19" s="206"/>
      <c r="R19" s="204"/>
      <c r="S19" s="206"/>
      <c r="T19" s="204"/>
      <c r="U19" s="206"/>
      <c r="V19" s="204"/>
      <c r="W19" s="206"/>
      <c r="X19" s="204"/>
      <c r="Y19" s="207"/>
      <c r="Z19" s="208"/>
      <c r="AA19" s="209"/>
      <c r="AB19" s="210"/>
      <c r="AC19" s="62"/>
    </row>
    <row r="20" spans="1:30" ht="23.25" customHeight="1">
      <c r="A20" s="1">
        <f>COUNTIF($B$14:B20,B20)</f>
        <v>0</v>
      </c>
      <c r="B20" s="82"/>
      <c r="C20" s="83" t="str">
        <f t="shared" si="0"/>
        <v/>
      </c>
      <c r="D20" s="200"/>
      <c r="E20" s="201"/>
      <c r="F20" s="202"/>
      <c r="G20" s="203"/>
      <c r="H20" s="201"/>
      <c r="I20" s="201"/>
      <c r="J20" s="201"/>
      <c r="K20" s="201"/>
      <c r="L20" s="201"/>
      <c r="M20" s="201"/>
      <c r="N20" s="86"/>
      <c r="O20" s="204"/>
      <c r="P20" s="205"/>
      <c r="Q20" s="206"/>
      <c r="R20" s="204"/>
      <c r="S20" s="206"/>
      <c r="T20" s="204"/>
      <c r="U20" s="206"/>
      <c r="V20" s="204"/>
      <c r="W20" s="206"/>
      <c r="X20" s="204"/>
      <c r="Y20" s="207"/>
      <c r="Z20" s="208"/>
      <c r="AA20" s="209"/>
      <c r="AB20" s="210"/>
      <c r="AC20" s="62"/>
    </row>
    <row r="21" spans="1:30" ht="23.25" customHeight="1">
      <c r="A21" s="1">
        <f>COUNTIF($B$14:B21,B21)</f>
        <v>0</v>
      </c>
      <c r="B21" s="82"/>
      <c r="C21" s="83" t="str">
        <f t="shared" si="0"/>
        <v/>
      </c>
      <c r="D21" s="200"/>
      <c r="E21" s="201"/>
      <c r="F21" s="202"/>
      <c r="G21" s="203"/>
      <c r="H21" s="201"/>
      <c r="I21" s="201"/>
      <c r="J21" s="201"/>
      <c r="K21" s="201"/>
      <c r="L21" s="201"/>
      <c r="M21" s="201"/>
      <c r="N21" s="86"/>
      <c r="O21" s="204"/>
      <c r="P21" s="205"/>
      <c r="Q21" s="206"/>
      <c r="R21" s="204"/>
      <c r="S21" s="206"/>
      <c r="T21" s="204"/>
      <c r="U21" s="206"/>
      <c r="V21" s="204"/>
      <c r="W21" s="206"/>
      <c r="X21" s="204"/>
      <c r="Y21" s="207"/>
      <c r="Z21" s="208"/>
      <c r="AA21" s="209"/>
      <c r="AB21" s="210"/>
      <c r="AC21" s="62"/>
    </row>
    <row r="22" spans="1:30" ht="23.25" customHeight="1">
      <c r="A22" s="1">
        <f>COUNTIF($B$14:B22,B22)</f>
        <v>0</v>
      </c>
      <c r="B22" s="82"/>
      <c r="C22" s="83" t="str">
        <f t="shared" si="0"/>
        <v/>
      </c>
      <c r="D22" s="200"/>
      <c r="E22" s="201"/>
      <c r="F22" s="202"/>
      <c r="G22" s="203"/>
      <c r="H22" s="201"/>
      <c r="I22" s="201"/>
      <c r="J22" s="201"/>
      <c r="K22" s="201"/>
      <c r="L22" s="201"/>
      <c r="M22" s="201"/>
      <c r="N22" s="86"/>
      <c r="O22" s="204"/>
      <c r="P22" s="205"/>
      <c r="Q22" s="206"/>
      <c r="R22" s="204"/>
      <c r="S22" s="206"/>
      <c r="T22" s="204"/>
      <c r="U22" s="206"/>
      <c r="V22" s="204"/>
      <c r="W22" s="206"/>
      <c r="X22" s="204"/>
      <c r="Y22" s="207"/>
      <c r="Z22" s="208"/>
      <c r="AA22" s="209"/>
      <c r="AB22" s="210"/>
      <c r="AC22" s="62"/>
    </row>
    <row r="23" spans="1:30" ht="23.25" customHeight="1">
      <c r="A23" s="1">
        <f>COUNTIF($B$14:B23,B23)</f>
        <v>0</v>
      </c>
      <c r="B23" s="82"/>
      <c r="C23" s="83" t="str">
        <f t="shared" si="0"/>
        <v/>
      </c>
      <c r="D23" s="200"/>
      <c r="E23" s="201"/>
      <c r="F23" s="202"/>
      <c r="G23" s="203"/>
      <c r="H23" s="201"/>
      <c r="I23" s="201"/>
      <c r="J23" s="201"/>
      <c r="K23" s="201"/>
      <c r="L23" s="201"/>
      <c r="M23" s="201"/>
      <c r="N23" s="86"/>
      <c r="O23" s="204"/>
      <c r="P23" s="205"/>
      <c r="Q23" s="206"/>
      <c r="R23" s="204"/>
      <c r="S23" s="206"/>
      <c r="T23" s="204"/>
      <c r="U23" s="206"/>
      <c r="V23" s="204"/>
      <c r="W23" s="206"/>
      <c r="X23" s="204"/>
      <c r="Y23" s="207"/>
      <c r="Z23" s="208"/>
      <c r="AA23" s="209"/>
      <c r="AB23" s="210"/>
      <c r="AC23" s="68"/>
      <c r="AD23" s="57"/>
    </row>
    <row r="24" spans="1:30" ht="23.25" customHeight="1">
      <c r="A24" s="1">
        <f>COUNTIF($B$14:B24,B24)</f>
        <v>0</v>
      </c>
      <c r="B24" s="82"/>
      <c r="C24" s="83" t="str">
        <f t="shared" si="0"/>
        <v/>
      </c>
      <c r="D24" s="200"/>
      <c r="E24" s="201"/>
      <c r="F24" s="202"/>
      <c r="G24" s="203"/>
      <c r="H24" s="201"/>
      <c r="I24" s="201"/>
      <c r="J24" s="201"/>
      <c r="K24" s="201"/>
      <c r="L24" s="201"/>
      <c r="M24" s="201"/>
      <c r="N24" s="86"/>
      <c r="O24" s="204"/>
      <c r="P24" s="205"/>
      <c r="Q24" s="206"/>
      <c r="R24" s="204"/>
      <c r="S24" s="206"/>
      <c r="T24" s="204"/>
      <c r="U24" s="206"/>
      <c r="V24" s="204"/>
      <c r="W24" s="206"/>
      <c r="X24" s="204"/>
      <c r="Y24" s="207"/>
      <c r="Z24" s="208"/>
      <c r="AA24" s="209"/>
      <c r="AB24" s="210"/>
      <c r="AC24" s="62"/>
    </row>
    <row r="25" spans="1:30" ht="23.25" customHeight="1">
      <c r="A25" s="1">
        <f>COUNTIF($B$14:B25,B25)</f>
        <v>0</v>
      </c>
      <c r="B25" s="82"/>
      <c r="C25" s="83" t="str">
        <f t="shared" si="0"/>
        <v/>
      </c>
      <c r="D25" s="200"/>
      <c r="E25" s="201"/>
      <c r="F25" s="202"/>
      <c r="G25" s="203"/>
      <c r="H25" s="201"/>
      <c r="I25" s="201"/>
      <c r="J25" s="201"/>
      <c r="K25" s="201"/>
      <c r="L25" s="201"/>
      <c r="M25" s="201"/>
      <c r="N25" s="86"/>
      <c r="O25" s="204"/>
      <c r="P25" s="205"/>
      <c r="Q25" s="206"/>
      <c r="R25" s="204"/>
      <c r="S25" s="206"/>
      <c r="T25" s="204"/>
      <c r="U25" s="206"/>
      <c r="V25" s="204"/>
      <c r="W25" s="206"/>
      <c r="X25" s="204"/>
      <c r="Y25" s="207"/>
      <c r="Z25" s="208"/>
      <c r="AA25" s="209"/>
      <c r="AB25" s="210"/>
      <c r="AC25" s="62"/>
    </row>
    <row r="26" spans="1:30" ht="23.25" customHeight="1">
      <c r="A26" s="1">
        <f>COUNTIF($B$14:B26,B26)</f>
        <v>0</v>
      </c>
      <c r="B26" s="82"/>
      <c r="C26" s="83" t="str">
        <f t="shared" si="0"/>
        <v/>
      </c>
      <c r="D26" s="200"/>
      <c r="E26" s="201"/>
      <c r="F26" s="202"/>
      <c r="G26" s="203"/>
      <c r="H26" s="201"/>
      <c r="I26" s="201"/>
      <c r="J26" s="201"/>
      <c r="K26" s="201"/>
      <c r="L26" s="201"/>
      <c r="M26" s="201"/>
      <c r="N26" s="86"/>
      <c r="O26" s="204"/>
      <c r="P26" s="205"/>
      <c r="Q26" s="206"/>
      <c r="R26" s="204"/>
      <c r="S26" s="206"/>
      <c r="T26" s="204"/>
      <c r="U26" s="206"/>
      <c r="V26" s="204"/>
      <c r="W26" s="206"/>
      <c r="X26" s="204"/>
      <c r="Y26" s="207"/>
      <c r="Z26" s="208"/>
      <c r="AA26" s="209"/>
      <c r="AB26" s="210"/>
      <c r="AC26" s="62"/>
    </row>
    <row r="27" spans="1:30" ht="23.25" customHeight="1">
      <c r="A27" s="1">
        <f>COUNTIF($B$14:B27,B27)</f>
        <v>0</v>
      </c>
      <c r="B27" s="82"/>
      <c r="C27" s="83" t="str">
        <f t="shared" si="0"/>
        <v/>
      </c>
      <c r="D27" s="200"/>
      <c r="E27" s="201"/>
      <c r="F27" s="202"/>
      <c r="G27" s="203"/>
      <c r="H27" s="201"/>
      <c r="I27" s="201"/>
      <c r="J27" s="201"/>
      <c r="K27" s="201"/>
      <c r="L27" s="201"/>
      <c r="M27" s="201"/>
      <c r="N27" s="86"/>
      <c r="O27" s="204"/>
      <c r="P27" s="205"/>
      <c r="Q27" s="206"/>
      <c r="R27" s="204"/>
      <c r="S27" s="206"/>
      <c r="T27" s="204"/>
      <c r="U27" s="206"/>
      <c r="V27" s="204"/>
      <c r="W27" s="206"/>
      <c r="X27" s="204"/>
      <c r="Y27" s="207"/>
      <c r="Z27" s="208"/>
      <c r="AA27" s="209"/>
      <c r="AB27" s="210"/>
      <c r="AC27" s="62"/>
    </row>
    <row r="28" spans="1:30" ht="23.25" customHeight="1">
      <c r="A28" s="1">
        <f>COUNTIF($B$14:B28,B28)</f>
        <v>0</v>
      </c>
      <c r="B28" s="82"/>
      <c r="C28" s="83" t="str">
        <f t="shared" si="0"/>
        <v/>
      </c>
      <c r="D28" s="200"/>
      <c r="E28" s="201"/>
      <c r="F28" s="202"/>
      <c r="G28" s="203"/>
      <c r="H28" s="201"/>
      <c r="I28" s="201"/>
      <c r="J28" s="201"/>
      <c r="K28" s="201"/>
      <c r="L28" s="201"/>
      <c r="M28" s="201"/>
      <c r="N28" s="86"/>
      <c r="O28" s="204"/>
      <c r="P28" s="205"/>
      <c r="Q28" s="206"/>
      <c r="R28" s="204"/>
      <c r="S28" s="206"/>
      <c r="T28" s="204"/>
      <c r="U28" s="206"/>
      <c r="V28" s="204"/>
      <c r="W28" s="206"/>
      <c r="X28" s="204"/>
      <c r="Y28" s="207"/>
      <c r="Z28" s="208"/>
      <c r="AA28" s="209"/>
      <c r="AB28" s="210"/>
      <c r="AC28" s="68"/>
      <c r="AD28" s="57"/>
    </row>
    <row r="29" spans="1:30" ht="23.25" customHeight="1">
      <c r="A29" s="1">
        <f>COUNTIF($B$14:B29,B29)</f>
        <v>0</v>
      </c>
      <c r="B29" s="82"/>
      <c r="C29" s="83" t="str">
        <f t="shared" si="0"/>
        <v/>
      </c>
      <c r="D29" s="200"/>
      <c r="E29" s="201"/>
      <c r="F29" s="202"/>
      <c r="G29" s="203"/>
      <c r="H29" s="201"/>
      <c r="I29" s="201"/>
      <c r="J29" s="201"/>
      <c r="K29" s="201"/>
      <c r="L29" s="201"/>
      <c r="M29" s="201"/>
      <c r="N29" s="86"/>
      <c r="O29" s="204"/>
      <c r="P29" s="205"/>
      <c r="Q29" s="206"/>
      <c r="R29" s="204"/>
      <c r="S29" s="206"/>
      <c r="T29" s="204"/>
      <c r="U29" s="206"/>
      <c r="V29" s="204"/>
      <c r="W29" s="206"/>
      <c r="X29" s="204"/>
      <c r="Y29" s="207"/>
      <c r="Z29" s="208"/>
      <c r="AA29" s="209"/>
      <c r="AB29" s="210"/>
      <c r="AC29" s="62"/>
    </row>
    <row r="30" spans="1:30" ht="23.25" customHeight="1">
      <c r="A30" s="1">
        <f>COUNTIF($B$14:B30,B30)</f>
        <v>0</v>
      </c>
      <c r="B30" s="82"/>
      <c r="C30" s="83" t="str">
        <f t="shared" si="0"/>
        <v/>
      </c>
      <c r="D30" s="200"/>
      <c r="E30" s="201"/>
      <c r="F30" s="202"/>
      <c r="G30" s="203"/>
      <c r="H30" s="201"/>
      <c r="I30" s="201"/>
      <c r="J30" s="201"/>
      <c r="K30" s="201"/>
      <c r="L30" s="201"/>
      <c r="M30" s="201"/>
      <c r="N30" s="86"/>
      <c r="O30" s="204"/>
      <c r="P30" s="205"/>
      <c r="Q30" s="206"/>
      <c r="R30" s="204"/>
      <c r="S30" s="206"/>
      <c r="T30" s="204"/>
      <c r="U30" s="206"/>
      <c r="V30" s="204"/>
      <c r="W30" s="206"/>
      <c r="X30" s="204"/>
      <c r="Y30" s="207"/>
      <c r="Z30" s="208"/>
      <c r="AA30" s="209"/>
      <c r="AB30" s="210"/>
      <c r="AC30" s="62"/>
    </row>
    <row r="31" spans="1:30" ht="23.25" customHeight="1">
      <c r="A31" s="1">
        <f>COUNTIF($B$14:B31,B31)</f>
        <v>0</v>
      </c>
      <c r="B31" s="82"/>
      <c r="C31" s="83" t="str">
        <f t="shared" si="0"/>
        <v/>
      </c>
      <c r="D31" s="200"/>
      <c r="E31" s="201"/>
      <c r="F31" s="202"/>
      <c r="G31" s="203"/>
      <c r="H31" s="201"/>
      <c r="I31" s="201"/>
      <c r="J31" s="201"/>
      <c r="K31" s="201"/>
      <c r="L31" s="201"/>
      <c r="M31" s="201"/>
      <c r="N31" s="86"/>
      <c r="O31" s="204"/>
      <c r="P31" s="205"/>
      <c r="Q31" s="206"/>
      <c r="R31" s="204"/>
      <c r="S31" s="206"/>
      <c r="T31" s="204"/>
      <c r="U31" s="206"/>
      <c r="V31" s="204"/>
      <c r="W31" s="206"/>
      <c r="X31" s="204"/>
      <c r="Y31" s="207"/>
      <c r="Z31" s="208"/>
      <c r="AA31" s="209"/>
      <c r="AB31" s="210"/>
      <c r="AC31" s="62"/>
    </row>
    <row r="32" spans="1:30" ht="23.25" customHeight="1">
      <c r="A32" s="1">
        <f>COUNTIF($B$14:B32,B32)</f>
        <v>0</v>
      </c>
      <c r="B32" s="82"/>
      <c r="C32" s="83" t="str">
        <f t="shared" si="0"/>
        <v/>
      </c>
      <c r="D32" s="200"/>
      <c r="E32" s="201"/>
      <c r="F32" s="202"/>
      <c r="G32" s="203"/>
      <c r="H32" s="201"/>
      <c r="I32" s="201"/>
      <c r="J32" s="201"/>
      <c r="K32" s="201"/>
      <c r="L32" s="201"/>
      <c r="M32" s="201"/>
      <c r="N32" s="86"/>
      <c r="O32" s="204"/>
      <c r="P32" s="205"/>
      <c r="Q32" s="206"/>
      <c r="R32" s="204"/>
      <c r="S32" s="206"/>
      <c r="T32" s="204"/>
      <c r="U32" s="206"/>
      <c r="V32" s="204"/>
      <c r="W32" s="206"/>
      <c r="X32" s="204"/>
      <c r="Y32" s="207"/>
      <c r="Z32" s="208"/>
      <c r="AA32" s="209"/>
      <c r="AB32" s="210"/>
      <c r="AC32" s="62"/>
    </row>
    <row r="33" spans="1:30" ht="23.25" customHeight="1">
      <c r="A33" s="1">
        <f>COUNTIF($B$14:B33,B33)</f>
        <v>0</v>
      </c>
      <c r="B33" s="82"/>
      <c r="C33" s="83" t="str">
        <f t="shared" si="0"/>
        <v/>
      </c>
      <c r="D33" s="200"/>
      <c r="E33" s="201"/>
      <c r="F33" s="202"/>
      <c r="G33" s="203"/>
      <c r="H33" s="201"/>
      <c r="I33" s="201"/>
      <c r="J33" s="201"/>
      <c r="K33" s="201"/>
      <c r="L33" s="201"/>
      <c r="M33" s="201"/>
      <c r="N33" s="86"/>
      <c r="O33" s="204"/>
      <c r="P33" s="205"/>
      <c r="Q33" s="206"/>
      <c r="R33" s="204"/>
      <c r="S33" s="206"/>
      <c r="T33" s="204"/>
      <c r="U33" s="206"/>
      <c r="V33" s="204"/>
      <c r="W33" s="206"/>
      <c r="X33" s="204"/>
      <c r="Y33" s="207"/>
      <c r="Z33" s="208"/>
      <c r="AA33" s="209"/>
      <c r="AB33" s="210"/>
      <c r="AC33" s="68"/>
      <c r="AD33" s="57"/>
    </row>
    <row r="34" spans="1:30" ht="23.25" customHeight="1">
      <c r="A34" s="1">
        <f>COUNTIF($B$14:B34,B34)</f>
        <v>0</v>
      </c>
      <c r="B34" s="84"/>
      <c r="C34" s="83" t="str">
        <f t="shared" si="0"/>
        <v/>
      </c>
      <c r="D34" s="214"/>
      <c r="E34" s="209"/>
      <c r="F34" s="215"/>
      <c r="G34" s="216"/>
      <c r="H34" s="209"/>
      <c r="I34" s="209"/>
      <c r="J34" s="209"/>
      <c r="K34" s="209"/>
      <c r="L34" s="209"/>
      <c r="M34" s="209"/>
      <c r="N34" s="87"/>
      <c r="O34" s="204"/>
      <c r="P34" s="205"/>
      <c r="Q34" s="206"/>
      <c r="R34" s="204"/>
      <c r="S34" s="206"/>
      <c r="T34" s="204"/>
      <c r="U34" s="206"/>
      <c r="V34" s="204"/>
      <c r="W34" s="206"/>
      <c r="X34" s="204"/>
      <c r="Y34" s="207"/>
      <c r="Z34" s="208"/>
      <c r="AA34" s="209"/>
      <c r="AB34" s="210"/>
      <c r="AC34" s="62"/>
    </row>
    <row r="35" spans="1:30" ht="23.25" customHeight="1" thickBot="1">
      <c r="A35" s="1">
        <f>COUNTIF($B$14:B35,B35)</f>
        <v>0</v>
      </c>
      <c r="B35" s="85"/>
      <c r="C35" s="83" t="str">
        <f t="shared" si="0"/>
        <v/>
      </c>
      <c r="D35" s="217"/>
      <c r="E35" s="218"/>
      <c r="F35" s="219"/>
      <c r="G35" s="220"/>
      <c r="H35" s="218"/>
      <c r="I35" s="218"/>
      <c r="J35" s="218"/>
      <c r="K35" s="218"/>
      <c r="L35" s="218"/>
      <c r="M35" s="218"/>
      <c r="N35" s="88"/>
      <c r="O35" s="204"/>
      <c r="P35" s="205"/>
      <c r="Q35" s="206"/>
      <c r="R35" s="204"/>
      <c r="S35" s="206"/>
      <c r="T35" s="204"/>
      <c r="U35" s="206"/>
      <c r="V35" s="204"/>
      <c r="W35" s="206"/>
      <c r="X35" s="204"/>
      <c r="Y35" s="207"/>
      <c r="Z35" s="208"/>
      <c r="AA35" s="209"/>
      <c r="AB35" s="210"/>
      <c r="AC35" s="62"/>
    </row>
    <row r="36" spans="1:30" ht="18" customHeight="1" thickTop="1" thickBot="1">
      <c r="B36" s="105" t="s">
        <v>82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76"/>
      <c r="P36" s="77"/>
      <c r="Q36" s="221" t="s">
        <v>14</v>
      </c>
      <c r="R36" s="222"/>
      <c r="S36" s="223"/>
      <c r="T36" s="221" t="s">
        <v>21</v>
      </c>
      <c r="U36" s="222"/>
      <c r="V36" s="223"/>
      <c r="W36" s="230" t="s">
        <v>84</v>
      </c>
      <c r="X36" s="231"/>
      <c r="Y36" s="231"/>
      <c r="Z36" s="231"/>
      <c r="AA36" s="231"/>
      <c r="AB36" s="232"/>
      <c r="AC36" s="24"/>
      <c r="AD36" s="26" t="s">
        <v>15</v>
      </c>
    </row>
    <row r="37" spans="1:30" ht="12" customHeight="1" thickTop="1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78"/>
      <c r="P37" s="79"/>
      <c r="Q37" s="96" t="s">
        <v>35</v>
      </c>
      <c r="R37" s="97"/>
      <c r="S37" s="98"/>
      <c r="T37" s="96" t="s">
        <v>34</v>
      </c>
      <c r="U37" s="97"/>
      <c r="V37" s="98"/>
      <c r="W37" s="233"/>
      <c r="X37" s="234"/>
      <c r="Y37" s="234"/>
      <c r="Z37" s="234"/>
      <c r="AA37" s="234"/>
      <c r="AB37" s="235"/>
      <c r="AC37" s="25"/>
      <c r="AD37" s="211"/>
    </row>
    <row r="38" spans="1:30" ht="22.5" customHeight="1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78"/>
      <c r="P38" s="79"/>
      <c r="Q38" s="276">
        <f>IF(SUM(R14:S35)&lt;=0,"",SUM(R14:S35))</f>
        <v>8</v>
      </c>
      <c r="R38" s="277"/>
      <c r="S38" s="278"/>
      <c r="T38" s="224">
        <f>IF(CONCATENATE(B14,B15,B16,B17,B18,B19,B20,B21,B22,B23,B24,B25,B26,B27,B28,B29,B30,B31,B32,B33,B34,B35)="","",IF(COUNTIF(A14:A35,1)=0,"",COUNTIF(A14:A35,1)))</f>
        <v>4</v>
      </c>
      <c r="U38" s="225"/>
      <c r="V38" s="226"/>
      <c r="W38" s="233"/>
      <c r="X38" s="234"/>
      <c r="Y38" s="234"/>
      <c r="Z38" s="234"/>
      <c r="AA38" s="234"/>
      <c r="AB38" s="235"/>
      <c r="AC38" s="25"/>
      <c r="AD38" s="212"/>
    </row>
    <row r="39" spans="1:30" ht="14.25" thickBot="1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78"/>
      <c r="P39" s="79"/>
      <c r="Q39" s="102" t="s">
        <v>58</v>
      </c>
      <c r="R39" s="103"/>
      <c r="S39" s="104"/>
      <c r="T39" s="227" t="s">
        <v>6</v>
      </c>
      <c r="U39" s="228"/>
      <c r="V39" s="229"/>
      <c r="W39" s="236"/>
      <c r="X39" s="237"/>
      <c r="Y39" s="237"/>
      <c r="Z39" s="237"/>
      <c r="AA39" s="237"/>
      <c r="AB39" s="238"/>
      <c r="AC39" s="25"/>
      <c r="AD39" s="213"/>
    </row>
    <row r="40" spans="1:30" ht="4.5" customHeight="1" thickTop="1" thickBot="1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1"/>
      <c r="P40" s="11"/>
      <c r="Q40" s="11"/>
      <c r="R40" s="13"/>
      <c r="S40" s="14"/>
      <c r="T40" s="13"/>
      <c r="U40" s="15"/>
      <c r="V40" s="15"/>
      <c r="W40" s="15"/>
      <c r="X40" s="15"/>
      <c r="Y40" s="15"/>
      <c r="Z40" s="11"/>
      <c r="AA40" s="11"/>
      <c r="AB40" s="11"/>
      <c r="AC40" s="12"/>
      <c r="AD40" s="12"/>
    </row>
    <row r="41" spans="1:30" ht="16.5" customHeight="1" thickTop="1" thickBo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"/>
      <c r="P41" s="11"/>
      <c r="Q41" s="11"/>
      <c r="R41" s="11"/>
      <c r="S41" s="11"/>
      <c r="T41" s="239" t="s">
        <v>29</v>
      </c>
      <c r="U41" s="240"/>
      <c r="V41" s="11"/>
      <c r="W41" s="11"/>
      <c r="X41" s="11"/>
      <c r="Y41" s="11"/>
      <c r="Z41" s="11"/>
      <c r="AA41" s="10"/>
      <c r="AB41" s="10"/>
      <c r="AD41" s="27" t="s">
        <v>79</v>
      </c>
    </row>
    <row r="42" spans="1:30" ht="24.75" customHeight="1" thickTop="1">
      <c r="B42" s="241" t="s">
        <v>12</v>
      </c>
      <c r="C42" s="242"/>
      <c r="D42" s="242"/>
      <c r="E42" s="242"/>
      <c r="F42" s="242"/>
      <c r="G42" s="242"/>
      <c r="H42" s="242"/>
      <c r="I42" s="242"/>
      <c r="J42" s="273" t="s">
        <v>72</v>
      </c>
      <c r="K42" s="274"/>
      <c r="L42" s="274"/>
      <c r="M42" s="275">
        <v>130</v>
      </c>
      <c r="N42" s="275"/>
      <c r="O42" s="90" t="s">
        <v>70</v>
      </c>
      <c r="P42" s="91" t="s">
        <v>69</v>
      </c>
      <c r="Q42" s="270">
        <f>IF(M42="","",65*M42)</f>
        <v>8450</v>
      </c>
      <c r="R42" s="270"/>
      <c r="S42" s="89" t="s">
        <v>68</v>
      </c>
      <c r="T42" s="243"/>
      <c r="U42" s="244"/>
      <c r="V42" s="16"/>
      <c r="W42" s="247" t="s">
        <v>36</v>
      </c>
      <c r="X42" s="266">
        <f>IF(Q42&amp;Q43="","",IF(Q43="",Q42,IF(Q42="",Q43,Q42+Q43)))</f>
        <v>40950</v>
      </c>
      <c r="Y42" s="267"/>
      <c r="Z42" s="267"/>
      <c r="AA42" s="264" t="s">
        <v>68</v>
      </c>
      <c r="AB42" s="16"/>
      <c r="AC42" s="16"/>
      <c r="AD42" s="211"/>
    </row>
    <row r="43" spans="1:30" ht="24.75" customHeight="1" thickBot="1">
      <c r="B43" s="241" t="s">
        <v>13</v>
      </c>
      <c r="C43" s="242"/>
      <c r="D43" s="242"/>
      <c r="E43" s="242"/>
      <c r="F43" s="242"/>
      <c r="G43" s="242"/>
      <c r="H43" s="242"/>
      <c r="I43" s="242"/>
      <c r="J43" s="273" t="s">
        <v>71</v>
      </c>
      <c r="K43" s="274"/>
      <c r="L43" s="274"/>
      <c r="M43" s="275">
        <v>250</v>
      </c>
      <c r="N43" s="275"/>
      <c r="O43" s="90" t="s">
        <v>70</v>
      </c>
      <c r="P43" s="91" t="s">
        <v>69</v>
      </c>
      <c r="Q43" s="270">
        <f>IF(M43="","",130*M43)</f>
        <v>32500</v>
      </c>
      <c r="R43" s="270"/>
      <c r="S43" s="89" t="s">
        <v>68</v>
      </c>
      <c r="T43" s="245"/>
      <c r="U43" s="246"/>
      <c r="V43" s="16"/>
      <c r="W43" s="248"/>
      <c r="X43" s="268"/>
      <c r="Y43" s="269"/>
      <c r="Z43" s="269"/>
      <c r="AA43" s="265"/>
      <c r="AB43" s="16"/>
      <c r="AC43" s="16"/>
      <c r="AD43" s="260"/>
    </row>
    <row r="44" spans="1:30" ht="4.5" customHeight="1" thickTop="1" thickBot="1">
      <c r="B44" s="58"/>
      <c r="C44" s="58"/>
      <c r="D44" s="58"/>
      <c r="E44" s="58"/>
      <c r="F44" s="58"/>
      <c r="G44" s="58"/>
      <c r="H44" s="58"/>
      <c r="I44" s="58"/>
      <c r="J44" s="58"/>
      <c r="K44" s="17"/>
      <c r="L44" s="17"/>
      <c r="M44" s="17"/>
      <c r="N44" s="17"/>
      <c r="O44" s="17"/>
      <c r="P44" s="17"/>
      <c r="Q44" s="18"/>
      <c r="R44" s="18"/>
      <c r="S44" s="18"/>
      <c r="T44" s="19"/>
      <c r="U44" s="19"/>
      <c r="V44" s="16"/>
      <c r="W44" s="9"/>
      <c r="X44" s="92"/>
      <c r="Y44" s="92"/>
      <c r="Z44" s="92"/>
      <c r="AA44" s="11"/>
      <c r="AB44" s="16"/>
      <c r="AC44" s="16"/>
      <c r="AD44" s="80"/>
    </row>
    <row r="45" spans="1:30" ht="20.100000000000001" customHeight="1" thickTop="1" thickBot="1">
      <c r="B45" s="249" t="s">
        <v>16</v>
      </c>
      <c r="C45" s="250"/>
      <c r="D45" s="250"/>
      <c r="E45" s="250"/>
      <c r="F45" s="250"/>
      <c r="G45" s="250"/>
      <c r="H45" s="250"/>
      <c r="I45" s="251"/>
      <c r="J45" s="252" t="s">
        <v>37</v>
      </c>
      <c r="K45" s="253"/>
      <c r="L45" s="254">
        <v>800</v>
      </c>
      <c r="M45" s="254"/>
      <c r="N45" s="254"/>
      <c r="O45" s="29" t="s">
        <v>38</v>
      </c>
      <c r="P45" s="30" t="s">
        <v>39</v>
      </c>
      <c r="Q45" s="255" t="s">
        <v>73</v>
      </c>
      <c r="R45" s="255"/>
      <c r="S45" s="30" t="s">
        <v>6</v>
      </c>
      <c r="T45" s="271" t="s">
        <v>40</v>
      </c>
      <c r="U45" s="272"/>
      <c r="V45" s="21"/>
      <c r="W45" s="22" t="s">
        <v>41</v>
      </c>
      <c r="X45" s="256">
        <f>IF(Q45="","",L45*Q45)</f>
        <v>3200</v>
      </c>
      <c r="Y45" s="257"/>
      <c r="Z45" s="257"/>
      <c r="AA45" s="61" t="s">
        <v>8</v>
      </c>
      <c r="AB45" s="16"/>
      <c r="AC45" s="16"/>
      <c r="AD45" s="27" t="s">
        <v>56</v>
      </c>
    </row>
    <row r="46" spans="1:30" ht="8.25" customHeight="1" thickTop="1"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D46" s="261"/>
    </row>
    <row r="47" spans="1:30" s="31" customFormat="1" ht="18" customHeight="1">
      <c r="B47" s="258" t="s">
        <v>50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74"/>
      <c r="AD47" s="262"/>
    </row>
    <row r="48" spans="1:30" s="31" customFormat="1" ht="24.75" customHeight="1" thickBot="1">
      <c r="B48" s="31" t="s">
        <v>57</v>
      </c>
      <c r="AB48" s="75" t="s">
        <v>86</v>
      </c>
      <c r="AD48" s="263"/>
    </row>
    <row r="49" ht="60.75" customHeight="1" thickTop="1"/>
    <row r="1779" spans="14:14">
      <c r="N1779" s="1" t="e">
        <f>-yedf</f>
        <v>#NAME?</v>
      </c>
    </row>
    <row r="6305" spans="14:14">
      <c r="N6305" s="1" t="s">
        <v>2</v>
      </c>
    </row>
  </sheetData>
  <sheetProtection selectLockedCells="1"/>
  <mergeCells count="241">
    <mergeCell ref="B46:AB46"/>
    <mergeCell ref="AD46:AD48"/>
    <mergeCell ref="B47:AB47"/>
    <mergeCell ref="B45:I45"/>
    <mergeCell ref="J45:K45"/>
    <mergeCell ref="L45:N45"/>
    <mergeCell ref="Q45:R45"/>
    <mergeCell ref="T45:U45"/>
    <mergeCell ref="X45:Z45"/>
    <mergeCell ref="X42:Z43"/>
    <mergeCell ref="AA42:AA43"/>
    <mergeCell ref="AD42:AD43"/>
    <mergeCell ref="B43:I43"/>
    <mergeCell ref="J43:L43"/>
    <mergeCell ref="M43:N43"/>
    <mergeCell ref="Q43:R43"/>
    <mergeCell ref="B42:I42"/>
    <mergeCell ref="J42:L42"/>
    <mergeCell ref="M42:N42"/>
    <mergeCell ref="Q42:R42"/>
    <mergeCell ref="T42:U43"/>
    <mergeCell ref="W42:W43"/>
    <mergeCell ref="AD37:AD39"/>
    <mergeCell ref="Q38:S38"/>
    <mergeCell ref="T38:V38"/>
    <mergeCell ref="Q39:S39"/>
    <mergeCell ref="T39:V39"/>
    <mergeCell ref="T41:U41"/>
    <mergeCell ref="B36:N41"/>
    <mergeCell ref="Q36:S36"/>
    <mergeCell ref="T36:V36"/>
    <mergeCell ref="W36:AB39"/>
    <mergeCell ref="Q37:S37"/>
    <mergeCell ref="T37:V37"/>
    <mergeCell ref="X34:Y34"/>
    <mergeCell ref="Z34:AB34"/>
    <mergeCell ref="D35:F35"/>
    <mergeCell ref="G35:M35"/>
    <mergeCell ref="O35:Q35"/>
    <mergeCell ref="R35:S35"/>
    <mergeCell ref="T35:U35"/>
    <mergeCell ref="V35:W35"/>
    <mergeCell ref="X35:Y35"/>
    <mergeCell ref="Z35:AB35"/>
    <mergeCell ref="D34:F34"/>
    <mergeCell ref="G34:M34"/>
    <mergeCell ref="O34:Q34"/>
    <mergeCell ref="R34:S34"/>
    <mergeCell ref="T34:U34"/>
    <mergeCell ref="V34:W34"/>
    <mergeCell ref="D33:F33"/>
    <mergeCell ref="G33:M33"/>
    <mergeCell ref="O33:Q33"/>
    <mergeCell ref="R33:S33"/>
    <mergeCell ref="T33:U33"/>
    <mergeCell ref="V33:W33"/>
    <mergeCell ref="X33:Y33"/>
    <mergeCell ref="Z33:AB33"/>
    <mergeCell ref="D32:F32"/>
    <mergeCell ref="G32:M32"/>
    <mergeCell ref="O32:Q32"/>
    <mergeCell ref="R32:S32"/>
    <mergeCell ref="T32:U32"/>
    <mergeCell ref="V32:W32"/>
    <mergeCell ref="X30:Y30"/>
    <mergeCell ref="Z30:AB30"/>
    <mergeCell ref="D30:F30"/>
    <mergeCell ref="G30:M30"/>
    <mergeCell ref="O30:Q30"/>
    <mergeCell ref="R30:S30"/>
    <mergeCell ref="T30:U30"/>
    <mergeCell ref="V30:W30"/>
    <mergeCell ref="X32:Y32"/>
    <mergeCell ref="Z32:AB32"/>
    <mergeCell ref="Z31:AB31"/>
    <mergeCell ref="X31:Y31"/>
    <mergeCell ref="V31:W31"/>
    <mergeCell ref="T31:U31"/>
    <mergeCell ref="R31:S31"/>
    <mergeCell ref="O31:Q31"/>
    <mergeCell ref="G31:M31"/>
    <mergeCell ref="D31:F31"/>
    <mergeCell ref="X28:Y28"/>
    <mergeCell ref="Z28:AB28"/>
    <mergeCell ref="D29:F29"/>
    <mergeCell ref="G29:M29"/>
    <mergeCell ref="O29:Q29"/>
    <mergeCell ref="R29:S29"/>
    <mergeCell ref="T29:U29"/>
    <mergeCell ref="V29:W29"/>
    <mergeCell ref="X29:Y29"/>
    <mergeCell ref="Z29:AB29"/>
    <mergeCell ref="D28:F28"/>
    <mergeCell ref="G28:M28"/>
    <mergeCell ref="O28:Q28"/>
    <mergeCell ref="R28:S28"/>
    <mergeCell ref="T28:U28"/>
    <mergeCell ref="V28:W28"/>
    <mergeCell ref="X26:Y26"/>
    <mergeCell ref="Z26:AB26"/>
    <mergeCell ref="D27:F27"/>
    <mergeCell ref="G27:M27"/>
    <mergeCell ref="O27:Q27"/>
    <mergeCell ref="R27:S27"/>
    <mergeCell ref="T27:U27"/>
    <mergeCell ref="V27:W27"/>
    <mergeCell ref="X27:Y27"/>
    <mergeCell ref="Z27:AB27"/>
    <mergeCell ref="D26:F26"/>
    <mergeCell ref="G26:M26"/>
    <mergeCell ref="O26:Q26"/>
    <mergeCell ref="R26:S26"/>
    <mergeCell ref="T26:U26"/>
    <mergeCell ref="V26:W26"/>
    <mergeCell ref="X24:Y24"/>
    <mergeCell ref="Z24:AB24"/>
    <mergeCell ref="D25:F25"/>
    <mergeCell ref="G25:M25"/>
    <mergeCell ref="O25:Q25"/>
    <mergeCell ref="R25:S25"/>
    <mergeCell ref="T25:U25"/>
    <mergeCell ref="V25:W25"/>
    <mergeCell ref="X25:Y25"/>
    <mergeCell ref="Z25:AB25"/>
    <mergeCell ref="D24:F24"/>
    <mergeCell ref="G24:M24"/>
    <mergeCell ref="O24:Q24"/>
    <mergeCell ref="R24:S24"/>
    <mergeCell ref="T24:U24"/>
    <mergeCell ref="V24:W24"/>
    <mergeCell ref="X22:Y22"/>
    <mergeCell ref="Z22:AB22"/>
    <mergeCell ref="D23:F23"/>
    <mergeCell ref="G23:M23"/>
    <mergeCell ref="O23:Q23"/>
    <mergeCell ref="R23:S23"/>
    <mergeCell ref="T23:U23"/>
    <mergeCell ref="V23:W23"/>
    <mergeCell ref="X23:Y23"/>
    <mergeCell ref="Z23:AB23"/>
    <mergeCell ref="D22:F22"/>
    <mergeCell ref="G22:M22"/>
    <mergeCell ref="O22:Q22"/>
    <mergeCell ref="R22:S22"/>
    <mergeCell ref="T22:U22"/>
    <mergeCell ref="V22:W22"/>
    <mergeCell ref="X20:Y20"/>
    <mergeCell ref="Z20:AB20"/>
    <mergeCell ref="D21:F21"/>
    <mergeCell ref="G21:M21"/>
    <mergeCell ref="O21:Q21"/>
    <mergeCell ref="R21:S21"/>
    <mergeCell ref="T21:U21"/>
    <mergeCell ref="V21:W21"/>
    <mergeCell ref="X21:Y21"/>
    <mergeCell ref="Z21:AB21"/>
    <mergeCell ref="D20:F20"/>
    <mergeCell ref="G20:M20"/>
    <mergeCell ref="O20:Q20"/>
    <mergeCell ref="R20:S20"/>
    <mergeCell ref="T20:U20"/>
    <mergeCell ref="V20:W20"/>
    <mergeCell ref="X18:Y18"/>
    <mergeCell ref="Z18:AB18"/>
    <mergeCell ref="D19:F19"/>
    <mergeCell ref="G19:M19"/>
    <mergeCell ref="O19:Q19"/>
    <mergeCell ref="R19:S19"/>
    <mergeCell ref="T19:U19"/>
    <mergeCell ref="V19:W19"/>
    <mergeCell ref="X19:Y19"/>
    <mergeCell ref="Z19:AB19"/>
    <mergeCell ref="D18:F18"/>
    <mergeCell ref="G18:M18"/>
    <mergeCell ref="O18:Q18"/>
    <mergeCell ref="R18:S18"/>
    <mergeCell ref="T18:U18"/>
    <mergeCell ref="V18:W18"/>
    <mergeCell ref="X16:Y16"/>
    <mergeCell ref="Z16:AB16"/>
    <mergeCell ref="D17:F17"/>
    <mergeCell ref="G17:M17"/>
    <mergeCell ref="O17:Q17"/>
    <mergeCell ref="R17:S17"/>
    <mergeCell ref="T17:U17"/>
    <mergeCell ref="V17:W17"/>
    <mergeCell ref="X17:Y17"/>
    <mergeCell ref="Z17:AB17"/>
    <mergeCell ref="D16:F16"/>
    <mergeCell ref="G16:M16"/>
    <mergeCell ref="O16:Q16"/>
    <mergeCell ref="R16:S16"/>
    <mergeCell ref="T16:U16"/>
    <mergeCell ref="V16:W16"/>
    <mergeCell ref="X14:Y14"/>
    <mergeCell ref="Z14:AB14"/>
    <mergeCell ref="D15:F15"/>
    <mergeCell ref="G15:M15"/>
    <mergeCell ref="O15:Q15"/>
    <mergeCell ref="R15:S15"/>
    <mergeCell ref="T15:U15"/>
    <mergeCell ref="V15:W15"/>
    <mergeCell ref="X15:Y15"/>
    <mergeCell ref="Z15:AB15"/>
    <mergeCell ref="D14:F14"/>
    <mergeCell ref="G14:M14"/>
    <mergeCell ref="O14:Q14"/>
    <mergeCell ref="R14:S14"/>
    <mergeCell ref="T14:U14"/>
    <mergeCell ref="V14:W14"/>
    <mergeCell ref="R12:S13"/>
    <mergeCell ref="T12:Y12"/>
    <mergeCell ref="Z12:AB13"/>
    <mergeCell ref="T13:U13"/>
    <mergeCell ref="V13:W13"/>
    <mergeCell ref="X13:Y13"/>
    <mergeCell ref="B11:C11"/>
    <mergeCell ref="B12:B13"/>
    <mergeCell ref="C12:C13"/>
    <mergeCell ref="D12:F13"/>
    <mergeCell ref="G12:N13"/>
    <mergeCell ref="O12:Q13"/>
    <mergeCell ref="B8:C9"/>
    <mergeCell ref="E8:Q8"/>
    <mergeCell ref="R8:U9"/>
    <mergeCell ref="V8:AC9"/>
    <mergeCell ref="E9:Q9"/>
    <mergeCell ref="R4:V4"/>
    <mergeCell ref="B1:E1"/>
    <mergeCell ref="B3:D3"/>
    <mergeCell ref="B4:F5"/>
    <mergeCell ref="G4:H5"/>
    <mergeCell ref="I4:N4"/>
    <mergeCell ref="O4:Q4"/>
    <mergeCell ref="R5:Y5"/>
    <mergeCell ref="Z5:AB5"/>
    <mergeCell ref="B6:C6"/>
    <mergeCell ref="L6:AD6"/>
    <mergeCell ref="W4:AB4"/>
    <mergeCell ref="I5:N5"/>
    <mergeCell ref="O5:Q5"/>
  </mergeCells>
  <phoneticPr fontId="1"/>
  <printOptions horizontalCentered="1" verticalCentered="1"/>
  <pageMargins left="0.6692913385826772" right="3.937007874015748E-2" top="0.23622047244094491" bottom="0.19685039370078741" header="0.23622047244094491" footer="0.15748031496062992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出勤報告書</vt:lpstr>
      <vt:lpstr>出勤報告書(記入例)</vt:lpstr>
      <vt:lpstr>出勤報告書!Print_Area</vt:lpstr>
      <vt:lpstr>'出勤報告書(記入例)'!Print_Area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寿宜</dc:creator>
  <cp:lastModifiedBy>h_930776</cp:lastModifiedBy>
  <cp:lastPrinted>2019-03-26T04:43:08Z</cp:lastPrinted>
  <dcterms:created xsi:type="dcterms:W3CDTF">1997-01-08T22:48:59Z</dcterms:created>
  <dcterms:modified xsi:type="dcterms:W3CDTF">2020-04-07T11:04:39Z</dcterms:modified>
</cp:coreProperties>
</file>